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M:\BACK-OFFICE\ESTADÍSTICAS-DE-DEUDA\Webpage\Informacion Trimestral\2026\Español\Q2\"/>
    </mc:Choice>
  </mc:AlternateContent>
  <xr:revisionPtr revIDLastSave="0" documentId="13_ncr:1_{E3544CA0-3156-4FE9-A5A7-8FBEB7122E3A}" xr6:coauthVersionLast="47" xr6:coauthVersionMax="47" xr10:uidLastSave="{00000000-0000-0000-0000-000000000000}"/>
  <bookViews>
    <workbookView xWindow="28680" yWindow="-120" windowWidth="29040" windowHeight="15720" xr2:uid="{00000000-000D-0000-FFFF-FFFF00000000}"/>
  </bookViews>
  <sheets>
    <sheet name="Jun-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1" i="1" l="1"/>
  <c r="G59" i="1"/>
  <c r="F57" i="1"/>
  <c r="D57" i="1"/>
  <c r="B57" i="1"/>
  <c r="H57" i="1"/>
  <c r="J57" i="1" l="1"/>
  <c r="K54" i="1" l="1"/>
  <c r="J54" i="1"/>
</calcChain>
</file>

<file path=xl/sharedStrings.xml><?xml version="1.0" encoding="utf-8"?>
<sst xmlns="http://schemas.openxmlformats.org/spreadsheetml/2006/main" count="79" uniqueCount="60">
  <si>
    <t>DIRECCIÓN GENERAL DE CRÉDITO PÚBLICO</t>
  </si>
  <si>
    <t>REPÚBLICA DOMINICANA</t>
  </si>
  <si>
    <t>Deuda del Sector Público No Financiero por Acreedor</t>
  </si>
  <si>
    <t>(en millones de dólares US$, y como % del total de deuda del sector público no financiero)</t>
  </si>
  <si>
    <t>cifras preliminares*</t>
  </si>
  <si>
    <t>FUENTE DE DEUDA/ACREEDOR</t>
  </si>
  <si>
    <t>US$</t>
  </si>
  <si>
    <t>%</t>
  </si>
  <si>
    <t>DEUDA EXTERNA</t>
  </si>
  <si>
    <t>Acreedores Oficiales:</t>
  </si>
  <si>
    <t>Deuda Multilateral:</t>
  </si>
  <si>
    <t>BID</t>
  </si>
  <si>
    <t>Banco Mundial</t>
  </si>
  <si>
    <t>CAF</t>
  </si>
  <si>
    <t>FMI</t>
  </si>
  <si>
    <t>Otros</t>
  </si>
  <si>
    <t>Total deuda multilateral</t>
  </si>
  <si>
    <t>Deuda Bilateral:</t>
  </si>
  <si>
    <t>Brasil</t>
  </si>
  <si>
    <t>Estados Unidos</t>
  </si>
  <si>
    <t>España</t>
  </si>
  <si>
    <t>Francia</t>
  </si>
  <si>
    <t>De los cuales AFD</t>
  </si>
  <si>
    <t xml:space="preserve">Japón </t>
  </si>
  <si>
    <t xml:space="preserve">Venezuela </t>
  </si>
  <si>
    <t>Otros países</t>
  </si>
  <si>
    <t>Total deuda bilateral</t>
  </si>
  <si>
    <t>Total deuda oficial</t>
  </si>
  <si>
    <t>Acreedores Privados:</t>
  </si>
  <si>
    <t>Banca</t>
  </si>
  <si>
    <t xml:space="preserve">Bonos </t>
  </si>
  <si>
    <t>Suplidores</t>
  </si>
  <si>
    <t>Total deuda privada</t>
  </si>
  <si>
    <t xml:space="preserve">Total deuda externa </t>
  </si>
  <si>
    <t>DEUDA INTERNA</t>
  </si>
  <si>
    <t>Bonos de Recap BCRD (Ley 167-07)</t>
  </si>
  <si>
    <t>Bonos de CDEEE</t>
  </si>
  <si>
    <t>Total deuda interna</t>
  </si>
  <si>
    <t>RESUMEN</t>
  </si>
  <si>
    <t>Deuda Externa</t>
  </si>
  <si>
    <t>% PIB</t>
  </si>
  <si>
    <t>Deuda Interna</t>
  </si>
  <si>
    <t>Total Deuda Pública</t>
  </si>
  <si>
    <t>Deuda/PIB 91  (2)</t>
  </si>
  <si>
    <t>Bonos Emitidos MH</t>
  </si>
  <si>
    <t>Notas</t>
  </si>
  <si>
    <t>2) Corresponde a canje de título.</t>
  </si>
  <si>
    <t>3) Comprende deuda pública contradada con bancos comerciales, asociaciones de ahorros y préstamos, puestos de bolsa, fondos de inversión y demás acreedores privados.</t>
  </si>
  <si>
    <r>
      <t xml:space="preserve">Título Canjeado </t>
    </r>
    <r>
      <rPr>
        <vertAlign val="superscript"/>
        <sz val="10"/>
        <rFont val="Arial"/>
        <family val="2"/>
      </rPr>
      <t>2/</t>
    </r>
  </si>
  <si>
    <r>
      <t xml:space="preserve">De los cuales Acuerdo Petrocaribe-PDVSA </t>
    </r>
    <r>
      <rPr>
        <i/>
        <vertAlign val="superscript"/>
        <sz val="10"/>
        <color theme="8" tint="-0.249977111117893"/>
        <rFont val="Arial"/>
        <family val="2"/>
      </rPr>
      <t>1/</t>
    </r>
  </si>
  <si>
    <r>
      <t xml:space="preserve">Banca Comercial u Otras Instituciones Financieras </t>
    </r>
    <r>
      <rPr>
        <vertAlign val="superscript"/>
        <sz val="10"/>
        <rFont val="Arial"/>
        <family val="2"/>
      </rPr>
      <t>3/</t>
    </r>
  </si>
  <si>
    <r>
      <t xml:space="preserve">Deuda/PIB  </t>
    </r>
    <r>
      <rPr>
        <b/>
        <vertAlign val="superscript"/>
        <sz val="10"/>
        <rFont val="Arial"/>
        <family val="2"/>
      </rPr>
      <t>4/</t>
    </r>
  </si>
  <si>
    <t>2022</t>
  </si>
  <si>
    <t>2023</t>
  </si>
  <si>
    <t>MINISTERIO DE HACIENDA Y ECONOMÍA</t>
  </si>
  <si>
    <t>2025</t>
  </si>
  <si>
    <t>2024</t>
  </si>
  <si>
    <t>Jun. 26*</t>
  </si>
  <si>
    <t>1) Al 30 de junio el balance total de deuda correspondiente a PDVSA asciende a US$78.7 millones. Por otro parte, el Banco Central de Venezuela tiene un balance ascendente a US$135.6 millones, por cesión de pagarés que realizó PDVSA, correspondientes al Acuerdo de Petrocaribe. Debido a las sanciones de la OFAC, hay US$16.2 millones en intereses pendientes de pago.</t>
  </si>
  <si>
    <t>4) PIB base 2018. Ratios de deuda/PIB actualizados de acuerdo a las cifras de PIB nominal revisadas por el Banco Central el 09 de junio del 2026. Estimación del PIB para el 2026 en base al crecimiento anual del PIB nominal consensuado entre el Banco Central y el Ministerio de Hacienda y Economía.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</si>
</sst>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0.00_);_(* \(#,##0.00\);_(* &quot;-&quot;??_);_(@_)"/>
    <numFmt numFmtId="165" formatCode="0.0%"/>
    <numFmt numFmtId="166" formatCode="_(* #,##0.0_);_(* \(#,##0.0\);_(* &quot;-&quot;?_);_(@_)"/>
    <numFmt numFmtId="167" formatCode="_(* #,##0.0_);_(* \(#,##0.0\);_(* &quot;-&quot;??_);_(@_)"/>
    <numFmt numFmtId="168" formatCode="#,##0.0"/>
  </numFmts>
  <fonts count="15" x14ac:knownFonts="1">
    <font>
      <sz val="11"/>
      <color theme="1"/>
      <name val="Calibri"/>
      <family val="2"/>
      <scheme val="minor"/>
    </font>
    <font>
      <sz val="11"/>
      <color theme="1"/>
      <name val="Calibri"/>
      <family val="2"/>
      <scheme val="minor"/>
    </font>
    <font>
      <sz val="10"/>
      <name val="Arial"/>
      <family val="2"/>
    </font>
    <font>
      <b/>
      <sz val="10"/>
      <name val="Arial"/>
      <family val="2"/>
    </font>
    <font>
      <b/>
      <sz val="10"/>
      <color theme="0"/>
      <name val="Arial"/>
      <family val="2"/>
    </font>
    <font>
      <sz val="11"/>
      <color indexed="8"/>
      <name val="Calibri"/>
      <family val="2"/>
    </font>
    <font>
      <i/>
      <sz val="10"/>
      <color theme="8" tint="-0.249977111117893"/>
      <name val="Arial"/>
      <family val="2"/>
    </font>
    <font>
      <i/>
      <vertAlign val="superscript"/>
      <sz val="10"/>
      <color theme="8" tint="-0.249977111117893"/>
      <name val="Arial"/>
      <family val="2"/>
    </font>
    <font>
      <b/>
      <sz val="11"/>
      <name val="Arial"/>
      <family val="2"/>
    </font>
    <font>
      <vertAlign val="superscript"/>
      <sz val="10"/>
      <name val="Arial"/>
      <family val="2"/>
    </font>
    <font>
      <b/>
      <sz val="11"/>
      <color theme="0"/>
      <name val="Arial"/>
      <family val="2"/>
    </font>
    <font>
      <b/>
      <vertAlign val="superscript"/>
      <sz val="10"/>
      <name val="Arial"/>
      <family val="2"/>
    </font>
    <font>
      <b/>
      <i/>
      <u/>
      <sz val="9"/>
      <color theme="1"/>
      <name val="Calibri"/>
      <family val="2"/>
      <scheme val="minor"/>
    </font>
    <font>
      <sz val="9"/>
      <color theme="1"/>
      <name val="Calibri"/>
      <family val="2"/>
      <scheme val="minor"/>
    </font>
    <font>
      <sz val="8"/>
      <name val="Arial"/>
      <family val="2"/>
    </font>
  </fonts>
  <fills count="4">
    <fill>
      <patternFill patternType="none"/>
    </fill>
    <fill>
      <patternFill patternType="gray125"/>
    </fill>
    <fill>
      <patternFill patternType="solid">
        <fgColor rgb="FF005198"/>
        <bgColor indexed="64"/>
      </patternFill>
    </fill>
    <fill>
      <patternFill patternType="solid">
        <fgColor theme="0"/>
        <bgColor indexed="64"/>
      </patternFill>
    </fill>
  </fills>
  <borders count="6">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medium">
        <color indexed="64"/>
      </bottom>
      <diagonal/>
    </border>
  </borders>
  <cellStyleXfs count="9">
    <xf numFmtId="0" fontId="0" fillId="0" borderId="0"/>
    <xf numFmtId="164" fontId="1"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3" fillId="0" borderId="0" xfId="2" applyFont="1"/>
    <xf numFmtId="165" fontId="2" fillId="0" borderId="0" xfId="4" applyNumberFormat="1" applyFont="1" applyAlignment="1">
      <alignment vertical="center"/>
    </xf>
    <xf numFmtId="0" fontId="4" fillId="2" borderId="3" xfId="2" applyFont="1" applyFill="1" applyBorder="1" applyAlignment="1">
      <alignment horizontal="center" vertical="center" wrapText="1"/>
    </xf>
    <xf numFmtId="164" fontId="4" fillId="2" borderId="3" xfId="3" applyFont="1" applyFill="1" applyBorder="1" applyAlignment="1">
      <alignment horizontal="center" vertical="center" wrapText="1"/>
    </xf>
    <xf numFmtId="0" fontId="3" fillId="0" borderId="0" xfId="2" applyFont="1" applyAlignment="1">
      <alignment vertical="top" wrapText="1"/>
    </xf>
    <xf numFmtId="0" fontId="2" fillId="0" borderId="0" xfId="2" applyAlignment="1">
      <alignment vertical="center" wrapText="1"/>
    </xf>
    <xf numFmtId="164" fontId="2" fillId="0" borderId="0" xfId="3" applyFont="1" applyFill="1" applyAlignment="1">
      <alignment vertical="center" wrapText="1"/>
    </xf>
    <xf numFmtId="164" fontId="2" fillId="0" borderId="0" xfId="3" applyFont="1" applyAlignment="1">
      <alignment vertical="center" wrapText="1"/>
    </xf>
    <xf numFmtId="0" fontId="2" fillId="0" borderId="0" xfId="2" applyAlignment="1">
      <alignment horizontal="left" vertical="top" wrapText="1" indent="2"/>
    </xf>
    <xf numFmtId="166" fontId="2" fillId="0" borderId="0" xfId="5" applyNumberFormat="1" applyFont="1" applyFill="1" applyAlignment="1">
      <alignment horizontal="center"/>
    </xf>
    <xf numFmtId="166" fontId="2" fillId="0" borderId="0" xfId="5" applyNumberFormat="1" applyFont="1" applyBorder="1" applyAlignment="1">
      <alignment vertical="center"/>
    </xf>
    <xf numFmtId="166" fontId="2" fillId="0" borderId="0" xfId="5" applyNumberFormat="1" applyFont="1" applyFill="1" applyBorder="1" applyAlignment="1">
      <alignment vertical="center"/>
    </xf>
    <xf numFmtId="167" fontId="2" fillId="0" borderId="0" xfId="5" applyNumberFormat="1" applyFont="1" applyBorder="1" applyAlignment="1">
      <alignment vertical="center"/>
    </xf>
    <xf numFmtId="0" fontId="3" fillId="0" borderId="0" xfId="2" applyFont="1" applyAlignment="1">
      <alignment horizontal="left" vertical="top" wrapText="1" indent="2"/>
    </xf>
    <xf numFmtId="166" fontId="3" fillId="0" borderId="3" xfId="5" applyNumberFormat="1" applyFont="1" applyFill="1" applyBorder="1" applyAlignment="1">
      <alignment horizontal="center"/>
    </xf>
    <xf numFmtId="167" fontId="3" fillId="0" borderId="3" xfId="5" applyNumberFormat="1" applyFont="1" applyBorder="1" applyAlignment="1">
      <alignment vertical="center"/>
    </xf>
    <xf numFmtId="166" fontId="2" fillId="0" borderId="0" xfId="5" applyNumberFormat="1" applyFont="1" applyFill="1" applyAlignment="1">
      <alignment vertical="center" wrapText="1"/>
    </xf>
    <xf numFmtId="166" fontId="2" fillId="0" borderId="0" xfId="5" applyNumberFormat="1" applyFont="1" applyAlignment="1">
      <alignment vertical="center" wrapText="1"/>
    </xf>
    <xf numFmtId="0" fontId="6" fillId="0" borderId="0" xfId="2" applyFont="1" applyAlignment="1">
      <alignment horizontal="left" vertical="top" wrapText="1" indent="4"/>
    </xf>
    <xf numFmtId="166" fontId="6" fillId="0" borderId="0" xfId="5" applyNumberFormat="1" applyFont="1" applyFill="1" applyAlignment="1">
      <alignment horizontal="center" vertical="top"/>
    </xf>
    <xf numFmtId="167" fontId="6" fillId="0" borderId="0" xfId="5" applyNumberFormat="1" applyFont="1" applyFill="1" applyAlignment="1">
      <alignment horizontal="center" vertical="top"/>
    </xf>
    <xf numFmtId="166" fontId="6" fillId="0" borderId="0" xfId="5" applyNumberFormat="1" applyFont="1" applyFill="1" applyAlignment="1">
      <alignment horizontal="center" vertical="center"/>
    </xf>
    <xf numFmtId="167" fontId="6" fillId="0" borderId="0" xfId="5" applyNumberFormat="1" applyFont="1" applyFill="1" applyAlignment="1">
      <alignment horizontal="center" vertical="center"/>
    </xf>
    <xf numFmtId="0" fontId="0" fillId="0" borderId="0" xfId="0" applyAlignment="1">
      <alignment vertical="center"/>
    </xf>
    <xf numFmtId="166" fontId="2" fillId="0" borderId="0" xfId="5" applyNumberFormat="1" applyFont="1" applyFill="1" applyBorder="1" applyAlignment="1">
      <alignment horizontal="center"/>
    </xf>
    <xf numFmtId="166" fontId="2" fillId="0" borderId="3" xfId="5" applyNumberFormat="1" applyFont="1" applyFill="1" applyBorder="1" applyAlignment="1">
      <alignment vertical="center" wrapText="1"/>
    </xf>
    <xf numFmtId="166" fontId="2" fillId="0" borderId="3" xfId="5" applyNumberFormat="1" applyFont="1" applyBorder="1" applyAlignment="1">
      <alignment vertical="center" wrapText="1"/>
    </xf>
    <xf numFmtId="166" fontId="3" fillId="0" borderId="4" xfId="5" applyNumberFormat="1" applyFont="1" applyFill="1" applyBorder="1" applyAlignment="1">
      <alignment horizontal="center" vertical="center" wrapText="1"/>
    </xf>
    <xf numFmtId="166" fontId="2" fillId="3" borderId="0" xfId="5" applyNumberFormat="1" applyFont="1" applyFill="1" applyBorder="1" applyAlignment="1">
      <alignment vertical="center"/>
    </xf>
    <xf numFmtId="166" fontId="2" fillId="3" borderId="0" xfId="5" applyNumberFormat="1" applyFont="1" applyFill="1" applyBorder="1" applyAlignment="1">
      <alignment horizontal="center"/>
    </xf>
    <xf numFmtId="166" fontId="3" fillId="0" borderId="3" xfId="5" applyNumberFormat="1" applyFont="1" applyFill="1" applyBorder="1" applyAlignment="1">
      <alignment horizontal="center" wrapText="1"/>
    </xf>
    <xf numFmtId="166" fontId="3" fillId="3" borderId="3" xfId="5" applyNumberFormat="1" applyFont="1" applyFill="1" applyBorder="1" applyAlignment="1">
      <alignment horizontal="center" wrapText="1"/>
    </xf>
    <xf numFmtId="0" fontId="8" fillId="0" borderId="0" xfId="2" applyFont="1" applyAlignment="1">
      <alignment horizontal="left" vertical="top" wrapText="1" indent="2"/>
    </xf>
    <xf numFmtId="166" fontId="8" fillId="0" borderId="4" xfId="5" applyNumberFormat="1" applyFont="1" applyFill="1" applyBorder="1" applyAlignment="1">
      <alignment vertical="center"/>
    </xf>
    <xf numFmtId="166" fontId="8" fillId="0" borderId="4" xfId="5" applyNumberFormat="1" applyFont="1" applyFill="1" applyBorder="1" applyAlignment="1">
      <alignment horizontal="center" vertical="center" wrapText="1"/>
    </xf>
    <xf numFmtId="167" fontId="2" fillId="0" borderId="0" xfId="1" applyNumberFormat="1" applyFont="1" applyAlignment="1">
      <alignment vertical="center"/>
    </xf>
    <xf numFmtId="168" fontId="2" fillId="0" borderId="0" xfId="3" applyNumberFormat="1" applyFont="1" applyFill="1" applyAlignment="1">
      <alignment vertical="center" wrapText="1"/>
    </xf>
    <xf numFmtId="168" fontId="2" fillId="0" borderId="0" xfId="3" applyNumberFormat="1" applyFont="1" applyAlignment="1">
      <alignment vertical="center" wrapText="1"/>
    </xf>
    <xf numFmtId="0" fontId="2" fillId="0" borderId="0" xfId="2"/>
    <xf numFmtId="168" fontId="2" fillId="0" borderId="0" xfId="3" applyNumberFormat="1" applyFont="1" applyFill="1" applyBorder="1" applyAlignment="1">
      <alignment vertical="center" wrapText="1"/>
    </xf>
    <xf numFmtId="168" fontId="2" fillId="0" borderId="0" xfId="3" applyNumberFormat="1" applyFont="1" applyBorder="1" applyAlignment="1">
      <alignment vertical="center" wrapText="1"/>
    </xf>
    <xf numFmtId="168" fontId="2" fillId="0" borderId="0" xfId="3" applyNumberFormat="1" applyFont="1" applyFill="1" applyBorder="1" applyAlignment="1">
      <alignment horizontal="right" wrapText="1"/>
    </xf>
    <xf numFmtId="168" fontId="2" fillId="0" borderId="0" xfId="3" applyNumberFormat="1" applyFont="1" applyBorder="1" applyAlignment="1">
      <alignment horizontal="right" wrapText="1"/>
    </xf>
    <xf numFmtId="168" fontId="2" fillId="0" borderId="0" xfId="3" applyNumberFormat="1" applyFont="1" applyAlignment="1">
      <alignment horizontal="right" vertical="center" wrapText="1"/>
    </xf>
    <xf numFmtId="168" fontId="2" fillId="0" borderId="0" xfId="2" applyNumberFormat="1" applyAlignment="1">
      <alignment horizontal="right"/>
    </xf>
    <xf numFmtId="0" fontId="10" fillId="2" borderId="4" xfId="2" applyFont="1" applyFill="1" applyBorder="1" applyAlignment="1">
      <alignment horizontal="left" vertical="top" wrapText="1" indent="2"/>
    </xf>
    <xf numFmtId="168" fontId="10" fillId="2" borderId="4" xfId="3" applyNumberFormat="1" applyFont="1" applyFill="1" applyBorder="1" applyAlignment="1">
      <alignment horizontal="right" wrapText="1"/>
    </xf>
    <xf numFmtId="168" fontId="2" fillId="0" borderId="0" xfId="2" applyNumberFormat="1" applyAlignment="1">
      <alignment horizontal="center" vertical="center"/>
    </xf>
    <xf numFmtId="166" fontId="2" fillId="0" borderId="0" xfId="2" applyNumberFormat="1" applyAlignment="1">
      <alignment horizontal="center" vertical="center"/>
    </xf>
    <xf numFmtId="168" fontId="3" fillId="0" borderId="0" xfId="3" applyNumberFormat="1" applyFont="1" applyAlignment="1">
      <alignment horizontal="center" vertical="center" wrapText="1"/>
    </xf>
    <xf numFmtId="166" fontId="3" fillId="0" borderId="0" xfId="1" applyNumberFormat="1" applyFont="1" applyAlignment="1">
      <alignment horizontal="right"/>
    </xf>
    <xf numFmtId="168" fontId="3" fillId="0" borderId="0" xfId="1" applyNumberFormat="1" applyFont="1" applyFill="1" applyAlignment="1">
      <alignment horizontal="right"/>
    </xf>
    <xf numFmtId="0" fontId="2" fillId="0" borderId="5" xfId="2" applyBorder="1"/>
    <xf numFmtId="164" fontId="2" fillId="0" borderId="5" xfId="3" applyFont="1" applyBorder="1" applyAlignment="1">
      <alignment vertical="center"/>
    </xf>
    <xf numFmtId="0" fontId="12" fillId="0" borderId="0" xfId="0" applyFont="1"/>
    <xf numFmtId="0" fontId="13" fillId="0" borderId="0" xfId="0" applyFont="1"/>
    <xf numFmtId="166" fontId="2" fillId="0" borderId="0" xfId="3" applyNumberFormat="1" applyFont="1" applyAlignment="1">
      <alignment horizontal="right" vertical="center" wrapText="1"/>
    </xf>
    <xf numFmtId="166" fontId="0" fillId="0" borderId="0" xfId="0" applyNumberFormat="1"/>
    <xf numFmtId="164" fontId="0" fillId="0" borderId="0" xfId="1" applyFont="1"/>
    <xf numFmtId="4" fontId="0" fillId="0" borderId="0" xfId="0" applyNumberFormat="1"/>
    <xf numFmtId="0" fontId="14" fillId="0" borderId="0" xfId="0" applyFont="1" applyAlignment="1">
      <alignment horizontal="left" vertical="top"/>
    </xf>
    <xf numFmtId="0" fontId="14" fillId="0" borderId="0" xfId="0" applyFont="1" applyAlignment="1">
      <alignment horizontal="left" vertical="top" wrapText="1"/>
    </xf>
    <xf numFmtId="0" fontId="4" fillId="2" borderId="2" xfId="2" quotePrefix="1"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1" xfId="2" applyFont="1" applyFill="1" applyBorder="1" applyAlignment="1">
      <alignment horizontal="left" vertical="center"/>
    </xf>
    <xf numFmtId="0" fontId="4" fillId="2" borderId="3" xfId="2" applyFont="1" applyFill="1" applyBorder="1" applyAlignment="1">
      <alignment horizontal="left" vertical="center"/>
    </xf>
    <xf numFmtId="0" fontId="2" fillId="0" borderId="0" xfId="2" applyAlignment="1">
      <alignment horizontal="center" wrapText="1"/>
    </xf>
    <xf numFmtId="0" fontId="3" fillId="0" borderId="0" xfId="2" applyFont="1" applyAlignment="1">
      <alignment horizontal="center" wrapText="1"/>
    </xf>
    <xf numFmtId="164" fontId="2" fillId="0" borderId="0" xfId="1" applyFont="1" applyAlignment="1">
      <alignment vertical="center"/>
    </xf>
    <xf numFmtId="168" fontId="8" fillId="0" borderId="4" xfId="5" applyNumberFormat="1" applyFont="1" applyFill="1" applyBorder="1" applyAlignment="1">
      <alignment vertical="center"/>
    </xf>
    <xf numFmtId="167" fontId="3" fillId="0" borderId="0" xfId="8" applyNumberFormat="1" applyFont="1" applyFill="1" applyAlignment="1">
      <alignment horizontal="right"/>
    </xf>
    <xf numFmtId="43" fontId="0" fillId="0" borderId="0" xfId="0" applyNumberFormat="1"/>
  </cellXfs>
  <cellStyles count="9">
    <cellStyle name="Comma" xfId="1" builtinId="3"/>
    <cellStyle name="Comma 2 35 2" xfId="6" xr:uid="{00000000-0005-0000-0000-000001000000}"/>
    <cellStyle name="Comma 2 36" xfId="5" xr:uid="{00000000-0005-0000-0000-000002000000}"/>
    <cellStyle name="Comma 2 36 2" xfId="7" xr:uid="{00000000-0005-0000-0000-000003000000}"/>
    <cellStyle name="Millares 2" xfId="3" xr:uid="{00000000-0005-0000-0000-000004000000}"/>
    <cellStyle name="Normal" xfId="0" builtinId="0"/>
    <cellStyle name="Normal 4" xfId="2" xr:uid="{00000000-0005-0000-0000-000006000000}"/>
    <cellStyle name="Percent" xfId="8" builtinId="5"/>
    <cellStyle name="Porcentual 2" xfId="4" xr:uid="{00000000-0005-0000-0000-000008000000}"/>
  </cellStyles>
  <dxfs count="0"/>
  <tableStyles count="1" defaultTableStyle="TableStyleMedium2" defaultPivotStyle="PivotStyleLight16">
    <tableStyle name="Invisible" pivot="0" table="0" count="0" xr9:uid="{4E5B1FBD-3130-435D-B29A-1EE4DF8DF4F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289719</xdr:colOff>
      <xdr:row>0</xdr:row>
      <xdr:rowOff>147753</xdr:rowOff>
    </xdr:from>
    <xdr:to>
      <xdr:col>4</xdr:col>
      <xdr:colOff>278707</xdr:colOff>
      <xdr:row>4</xdr:row>
      <xdr:rowOff>71553</xdr:rowOff>
    </xdr:to>
    <xdr:pic>
      <xdr:nvPicPr>
        <xdr:cNvPr id="3" name="Picture 3">
          <a:extLst>
            <a:ext uri="{FF2B5EF4-FFF2-40B4-BE49-F238E27FC236}">
              <a16:creationId xmlns:a16="http://schemas.microsoft.com/office/drawing/2014/main" id="{7719BC5F-06A1-4FCB-B787-E97570E55B4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8013" b="-2220"/>
        <a:stretch/>
      </xdr:blipFill>
      <xdr:spPr>
        <a:xfrm>
          <a:off x="4280694" y="147753"/>
          <a:ext cx="712888" cy="6858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AE80"/>
  <sheetViews>
    <sheetView showGridLines="0" tabSelected="1" zoomScaleNormal="100" workbookViewId="0"/>
  </sheetViews>
  <sheetFormatPr defaultColWidth="9.140625" defaultRowHeight="15" x14ac:dyDescent="0.25"/>
  <cols>
    <col min="1" max="1" width="40.42578125" bestFit="1" customWidth="1"/>
    <col min="2" max="2" width="10.85546875" bestFit="1" customWidth="1"/>
    <col min="3" max="3" width="8.5703125" bestFit="1" customWidth="1"/>
    <col min="4" max="4" width="10.85546875" bestFit="1" customWidth="1"/>
    <col min="5" max="5" width="8.5703125" bestFit="1" customWidth="1"/>
    <col min="6" max="6" width="10.85546875" bestFit="1" customWidth="1"/>
    <col min="7" max="7" width="8.5703125" bestFit="1" customWidth="1"/>
    <col min="8" max="8" width="10.5703125" bestFit="1" customWidth="1"/>
    <col min="9" max="9" width="8.5703125" customWidth="1"/>
    <col min="10" max="10" width="12.5703125" customWidth="1"/>
    <col min="11" max="11" width="8.5703125" customWidth="1"/>
    <col min="16" max="16" width="11.5703125" bestFit="1" customWidth="1"/>
  </cols>
  <sheetData>
    <row r="5" spans="1:11" ht="26.25" customHeight="1" x14ac:dyDescent="0.25">
      <c r="A5" s="68" t="s">
        <v>0</v>
      </c>
      <c r="B5" s="68"/>
      <c r="C5" s="68"/>
      <c r="D5" s="68"/>
      <c r="E5" s="68"/>
      <c r="F5" s="68"/>
      <c r="G5" s="68"/>
      <c r="H5" s="68"/>
      <c r="I5" s="68"/>
      <c r="J5" s="68"/>
      <c r="K5" s="68"/>
    </row>
    <row r="6" spans="1:11" x14ac:dyDescent="0.25">
      <c r="A6" s="68" t="s">
        <v>54</v>
      </c>
      <c r="B6" s="68"/>
      <c r="C6" s="68"/>
      <c r="D6" s="68"/>
      <c r="E6" s="68"/>
      <c r="F6" s="68"/>
      <c r="G6" s="68"/>
      <c r="H6" s="68"/>
      <c r="I6" s="68"/>
      <c r="J6" s="68"/>
      <c r="K6" s="68"/>
    </row>
    <row r="7" spans="1:11" x14ac:dyDescent="0.25">
      <c r="A7" s="68" t="s">
        <v>1</v>
      </c>
      <c r="B7" s="68"/>
      <c r="C7" s="68"/>
      <c r="D7" s="68"/>
      <c r="E7" s="68"/>
      <c r="F7" s="68"/>
      <c r="G7" s="68"/>
      <c r="H7" s="68"/>
      <c r="I7" s="68"/>
      <c r="J7" s="68"/>
      <c r="K7" s="68"/>
    </row>
    <row r="8" spans="1:11" x14ac:dyDescent="0.25">
      <c r="A8" s="67"/>
      <c r="B8" s="67"/>
      <c r="C8" s="67"/>
      <c r="D8" s="67"/>
      <c r="E8" s="67"/>
      <c r="F8" s="67"/>
      <c r="G8" s="67"/>
      <c r="H8" s="67"/>
      <c r="I8" s="67"/>
      <c r="J8" s="67"/>
      <c r="K8" s="67"/>
    </row>
    <row r="9" spans="1:11" x14ac:dyDescent="0.25">
      <c r="A9" s="68" t="s">
        <v>2</v>
      </c>
      <c r="B9" s="68"/>
      <c r="C9" s="68"/>
      <c r="D9" s="68"/>
      <c r="E9" s="68"/>
      <c r="F9" s="68"/>
      <c r="G9" s="68"/>
      <c r="H9" s="68"/>
      <c r="I9" s="68"/>
      <c r="J9" s="68"/>
      <c r="K9" s="68"/>
    </row>
    <row r="10" spans="1:11" x14ac:dyDescent="0.25">
      <c r="A10" s="67" t="s">
        <v>3</v>
      </c>
      <c r="B10" s="67"/>
      <c r="C10" s="67"/>
      <c r="D10" s="67"/>
      <c r="E10" s="67"/>
      <c r="F10" s="67"/>
      <c r="G10" s="67"/>
      <c r="H10" s="67"/>
      <c r="I10" s="67"/>
      <c r="J10" s="67"/>
      <c r="K10" s="67"/>
    </row>
    <row r="11" spans="1:11" x14ac:dyDescent="0.25">
      <c r="A11" s="67" t="s">
        <v>4</v>
      </c>
      <c r="B11" s="67"/>
      <c r="C11" s="67"/>
      <c r="D11" s="67"/>
      <c r="E11" s="67"/>
      <c r="F11" s="67"/>
      <c r="G11" s="67"/>
      <c r="H11" s="67"/>
      <c r="I11" s="67"/>
      <c r="J11" s="67"/>
      <c r="K11" s="67"/>
    </row>
    <row r="12" spans="1:11" x14ac:dyDescent="0.25">
      <c r="A12" s="1"/>
      <c r="B12" s="2"/>
      <c r="C12" s="2"/>
      <c r="D12" s="2"/>
      <c r="E12" s="2"/>
      <c r="F12" s="2"/>
      <c r="G12" s="2"/>
      <c r="H12" s="2"/>
      <c r="I12" s="2"/>
      <c r="J12" s="2"/>
      <c r="K12" s="2"/>
    </row>
    <row r="13" spans="1:11" x14ac:dyDescent="0.25">
      <c r="A13" s="65" t="s">
        <v>5</v>
      </c>
      <c r="B13" s="63" t="s">
        <v>52</v>
      </c>
      <c r="C13" s="64"/>
      <c r="D13" s="63" t="s">
        <v>53</v>
      </c>
      <c r="E13" s="64"/>
      <c r="F13" s="63" t="s">
        <v>56</v>
      </c>
      <c r="G13" s="64"/>
      <c r="H13" s="63" t="s">
        <v>55</v>
      </c>
      <c r="I13" s="64"/>
      <c r="J13" s="63" t="s">
        <v>57</v>
      </c>
      <c r="K13" s="64"/>
    </row>
    <row r="14" spans="1:11" x14ac:dyDescent="0.25">
      <c r="A14" s="66"/>
      <c r="B14" s="4" t="s">
        <v>6</v>
      </c>
      <c r="C14" s="4" t="s">
        <v>7</v>
      </c>
      <c r="D14" s="4" t="s">
        <v>6</v>
      </c>
      <c r="E14" s="4" t="s">
        <v>7</v>
      </c>
      <c r="F14" s="4" t="s">
        <v>6</v>
      </c>
      <c r="G14" s="4" t="s">
        <v>7</v>
      </c>
      <c r="H14" s="4" t="s">
        <v>6</v>
      </c>
      <c r="I14" s="4" t="s">
        <v>7</v>
      </c>
      <c r="J14" s="4" t="s">
        <v>6</v>
      </c>
      <c r="K14" s="4" t="s">
        <v>7</v>
      </c>
    </row>
    <row r="15" spans="1:11" x14ac:dyDescent="0.25">
      <c r="A15" s="5" t="s">
        <v>8</v>
      </c>
      <c r="B15" s="6"/>
      <c r="C15" s="8"/>
      <c r="D15" s="6"/>
      <c r="E15" s="8"/>
      <c r="F15" s="6"/>
      <c r="G15" s="8"/>
      <c r="H15" s="8"/>
      <c r="I15" s="8"/>
      <c r="J15" s="6"/>
      <c r="K15" s="8"/>
    </row>
    <row r="16" spans="1:11" x14ac:dyDescent="0.25">
      <c r="A16" s="5" t="s">
        <v>9</v>
      </c>
      <c r="B16" s="7"/>
      <c r="C16" s="8"/>
      <c r="D16" s="7"/>
      <c r="E16" s="8"/>
      <c r="F16" s="7"/>
      <c r="G16" s="8"/>
      <c r="H16" s="8"/>
      <c r="I16" s="8"/>
      <c r="J16" s="7"/>
      <c r="K16" s="8"/>
    </row>
    <row r="17" spans="1:31" x14ac:dyDescent="0.25">
      <c r="A17" s="5" t="s">
        <v>10</v>
      </c>
      <c r="B17" s="7"/>
      <c r="C17" s="8"/>
      <c r="D17" s="7"/>
      <c r="E17" s="8"/>
      <c r="F17" s="7"/>
      <c r="G17" s="8"/>
      <c r="H17" s="8"/>
      <c r="I17" s="8"/>
      <c r="J17" s="7"/>
      <c r="K17" s="8"/>
    </row>
    <row r="18" spans="1:31" x14ac:dyDescent="0.25">
      <c r="A18" s="9" t="s">
        <v>11</v>
      </c>
      <c r="B18" s="11">
        <v>3966.3305175109995</v>
      </c>
      <c r="C18" s="13">
        <v>10.909232075451397</v>
      </c>
      <c r="D18" s="11">
        <v>4196.0554166789998</v>
      </c>
      <c r="E18" s="13">
        <v>10.799520283445249</v>
      </c>
      <c r="F18" s="11">
        <v>4208.3279953599995</v>
      </c>
      <c r="G18" s="13">
        <v>10.329725544525225</v>
      </c>
      <c r="H18" s="13">
        <v>4148.4521150690007</v>
      </c>
      <c r="I18" s="13">
        <v>9.1216338305305342</v>
      </c>
      <c r="J18" s="11">
        <v>4093.3595350610012</v>
      </c>
      <c r="K18" s="11">
        <v>8.5296644760559808</v>
      </c>
      <c r="M18" s="58"/>
      <c r="N18" s="58"/>
      <c r="O18" s="58"/>
      <c r="P18" s="58"/>
      <c r="Q18" s="58"/>
      <c r="R18" s="58"/>
      <c r="S18" s="58"/>
      <c r="T18" s="58"/>
      <c r="U18" s="58"/>
      <c r="V18" s="58"/>
      <c r="W18" s="58"/>
      <c r="X18" s="58"/>
      <c r="Y18" s="58"/>
      <c r="Z18" s="58"/>
      <c r="AA18" s="58"/>
      <c r="AB18" s="58"/>
      <c r="AC18" s="58"/>
      <c r="AD18" s="58"/>
      <c r="AE18" s="58"/>
    </row>
    <row r="19" spans="1:31" x14ac:dyDescent="0.25">
      <c r="A19" s="9" t="s">
        <v>12</v>
      </c>
      <c r="B19" s="11">
        <v>1174.4263613399999</v>
      </c>
      <c r="C19" s="13">
        <v>3.2302123271930445</v>
      </c>
      <c r="D19" s="11">
        <v>1527.9049909300002</v>
      </c>
      <c r="E19" s="13">
        <v>3.9324173067726842</v>
      </c>
      <c r="F19" s="11">
        <v>1929.51037944</v>
      </c>
      <c r="G19" s="13">
        <v>4.736159509644617</v>
      </c>
      <c r="H19" s="13">
        <v>2353.5076793099993</v>
      </c>
      <c r="I19" s="13">
        <v>5.1749025112347056</v>
      </c>
      <c r="J19" s="11">
        <v>2415.4668432600001</v>
      </c>
      <c r="K19" s="11">
        <v>5.0333037080112879</v>
      </c>
      <c r="M19" s="58"/>
      <c r="N19" s="58"/>
      <c r="O19" s="58"/>
      <c r="P19" s="58"/>
      <c r="Q19" s="58"/>
      <c r="R19" s="58"/>
      <c r="S19" s="58"/>
      <c r="T19" s="58"/>
      <c r="U19" s="58"/>
      <c r="V19" s="58"/>
      <c r="W19" s="58"/>
      <c r="X19" s="58"/>
      <c r="Y19" s="58"/>
      <c r="Z19" s="58"/>
      <c r="AA19" s="58"/>
      <c r="AB19" s="58"/>
      <c r="AC19" s="58"/>
      <c r="AD19" s="58"/>
      <c r="AE19" s="58"/>
    </row>
    <row r="20" spans="1:31" x14ac:dyDescent="0.25">
      <c r="A20" s="9" t="s">
        <v>13</v>
      </c>
      <c r="B20" s="11">
        <v>412.62654951999997</v>
      </c>
      <c r="C20" s="13">
        <v>1.1349126779356795</v>
      </c>
      <c r="D20" s="11">
        <v>435.10526881999999</v>
      </c>
      <c r="E20" s="13">
        <v>1.1198441653981992</v>
      </c>
      <c r="F20" s="11">
        <v>442.63929602999997</v>
      </c>
      <c r="G20" s="13">
        <v>1.0864985923751922</v>
      </c>
      <c r="H20" s="13">
        <v>437.49233279999993</v>
      </c>
      <c r="I20" s="13">
        <v>0.96195996790475835</v>
      </c>
      <c r="J20" s="11">
        <v>439.00522425999998</v>
      </c>
      <c r="K20" s="11">
        <v>0.91479070775484839</v>
      </c>
      <c r="M20" s="58"/>
      <c r="N20" s="58"/>
      <c r="O20" s="58"/>
      <c r="P20" s="58"/>
      <c r="Q20" s="58"/>
      <c r="R20" s="58"/>
      <c r="S20" s="58"/>
      <c r="T20" s="58"/>
      <c r="U20" s="58"/>
      <c r="V20" s="58"/>
      <c r="W20" s="58"/>
      <c r="X20" s="58"/>
      <c r="Y20" s="58"/>
      <c r="Z20" s="58"/>
      <c r="AA20" s="58"/>
      <c r="AB20" s="58"/>
      <c r="AC20" s="58"/>
      <c r="AD20" s="58"/>
      <c r="AE20" s="58"/>
    </row>
    <row r="21" spans="1:31" x14ac:dyDescent="0.25">
      <c r="A21" s="9" t="s">
        <v>14</v>
      </c>
      <c r="B21" s="11">
        <v>635.34481496599994</v>
      </c>
      <c r="C21" s="13">
        <v>1.7474902819617575</v>
      </c>
      <c r="D21" s="11">
        <v>480.384790834</v>
      </c>
      <c r="E21" s="13">
        <v>1.2363815005513941</v>
      </c>
      <c r="F21" s="11">
        <v>155.64846790300001</v>
      </c>
      <c r="G21" s="13">
        <v>0.38205338477337364</v>
      </c>
      <c r="H21" s="13">
        <v>0</v>
      </c>
      <c r="I21" s="13">
        <v>0</v>
      </c>
      <c r="J21" s="11">
        <v>0</v>
      </c>
      <c r="K21" s="11">
        <v>0</v>
      </c>
      <c r="M21" s="58"/>
      <c r="N21" s="58"/>
      <c r="O21" s="58"/>
      <c r="P21" s="58"/>
      <c r="Q21" s="58"/>
      <c r="R21" s="58"/>
      <c r="S21" s="58"/>
      <c r="T21" s="58"/>
      <c r="U21" s="58"/>
      <c r="V21" s="58"/>
      <c r="W21" s="58"/>
      <c r="X21" s="58"/>
      <c r="Y21" s="58"/>
      <c r="Z21" s="58"/>
      <c r="AA21" s="58"/>
      <c r="AB21" s="58"/>
      <c r="AC21" s="58"/>
      <c r="AD21" s="58"/>
      <c r="AE21" s="58"/>
    </row>
    <row r="22" spans="1:31" x14ac:dyDescent="0.25">
      <c r="A22" s="9" t="s">
        <v>15</v>
      </c>
      <c r="B22" s="11">
        <v>484.49116285300005</v>
      </c>
      <c r="C22" s="13">
        <v>1.332573397686855</v>
      </c>
      <c r="D22" s="11">
        <v>889.77348441100014</v>
      </c>
      <c r="E22" s="13">
        <v>2.2900381044475262</v>
      </c>
      <c r="F22" s="11">
        <v>889.57748960299989</v>
      </c>
      <c r="G22" s="13">
        <v>2.1835492215241779</v>
      </c>
      <c r="H22" s="13">
        <v>981.25132511799995</v>
      </c>
      <c r="I22" s="13">
        <v>2.1575795104243096</v>
      </c>
      <c r="J22" s="11">
        <v>963.56108091600004</v>
      </c>
      <c r="K22" s="11">
        <v>2.007850190534711</v>
      </c>
      <c r="M22" s="58"/>
      <c r="N22" s="58"/>
      <c r="O22" s="58"/>
      <c r="P22" s="58"/>
      <c r="Q22" s="58"/>
      <c r="R22" s="58"/>
      <c r="S22" s="58"/>
      <c r="T22" s="58"/>
      <c r="U22" s="58"/>
      <c r="V22" s="58"/>
      <c r="W22" s="58"/>
      <c r="X22" s="58"/>
      <c r="Y22" s="58"/>
      <c r="Z22" s="58"/>
      <c r="AA22" s="58"/>
      <c r="AB22" s="58"/>
      <c r="AC22" s="58"/>
      <c r="AD22" s="58"/>
      <c r="AE22" s="58"/>
    </row>
    <row r="23" spans="1:31" x14ac:dyDescent="0.25">
      <c r="A23" s="14" t="s">
        <v>16</v>
      </c>
      <c r="B23" s="15">
        <v>6673.2194061899991</v>
      </c>
      <c r="C23" s="16">
        <v>18.354420760228734</v>
      </c>
      <c r="D23" s="15">
        <v>7529.2239516740001</v>
      </c>
      <c r="E23" s="16">
        <v>19.378201360615051</v>
      </c>
      <c r="F23" s="15">
        <v>7625.7036283359994</v>
      </c>
      <c r="G23" s="16">
        <v>18.717986252842586</v>
      </c>
      <c r="H23" s="16">
        <v>7920.7034522969989</v>
      </c>
      <c r="I23" s="16">
        <v>17.416075820094306</v>
      </c>
      <c r="J23" s="16">
        <v>7911.3926834970016</v>
      </c>
      <c r="K23" s="16">
        <v>16.485609082356827</v>
      </c>
      <c r="M23" s="58"/>
      <c r="N23" s="58"/>
      <c r="O23" s="58"/>
      <c r="P23" s="58"/>
      <c r="Q23" s="58"/>
      <c r="R23" s="58"/>
      <c r="S23" s="58"/>
      <c r="T23" s="58"/>
      <c r="U23" s="58"/>
      <c r="V23" s="58"/>
      <c r="W23" s="58"/>
      <c r="X23" s="58"/>
      <c r="Y23" s="58"/>
      <c r="Z23" s="58"/>
      <c r="AA23" s="58"/>
      <c r="AB23" s="58"/>
      <c r="AC23" s="58"/>
      <c r="AD23" s="58"/>
      <c r="AE23" s="58"/>
    </row>
    <row r="24" spans="1:31" x14ac:dyDescent="0.25">
      <c r="A24" s="5"/>
      <c r="B24" s="17"/>
      <c r="C24" s="18"/>
      <c r="D24" s="17"/>
      <c r="E24" s="18"/>
      <c r="F24" s="17"/>
      <c r="G24" s="18"/>
      <c r="H24" s="18"/>
      <c r="I24" s="18"/>
      <c r="J24" s="17"/>
      <c r="K24" s="18"/>
      <c r="M24" s="58"/>
      <c r="N24" s="58"/>
      <c r="O24" s="58"/>
      <c r="P24" s="58"/>
      <c r="Q24" s="58"/>
      <c r="R24" s="58"/>
      <c r="S24" s="58"/>
      <c r="T24" s="58"/>
      <c r="U24" s="58"/>
      <c r="V24" s="58"/>
      <c r="W24" s="58"/>
      <c r="X24" s="58"/>
      <c r="Y24" s="58"/>
      <c r="Z24" s="58"/>
      <c r="AA24" s="58"/>
      <c r="AB24" s="58"/>
      <c r="AC24" s="58"/>
      <c r="AD24" s="58"/>
      <c r="AE24" s="58"/>
    </row>
    <row r="25" spans="1:31" x14ac:dyDescent="0.25">
      <c r="A25" s="5" t="s">
        <v>17</v>
      </c>
      <c r="B25" s="17"/>
      <c r="C25" s="18"/>
      <c r="D25" s="17"/>
      <c r="E25" s="18"/>
      <c r="F25" s="17"/>
      <c r="G25" s="18"/>
      <c r="H25" s="18"/>
      <c r="I25" s="18"/>
      <c r="J25" s="17"/>
      <c r="K25" s="18"/>
      <c r="M25" s="58"/>
      <c r="N25" s="58"/>
      <c r="O25" s="58"/>
      <c r="P25" s="58"/>
      <c r="Q25" s="58"/>
      <c r="R25" s="58"/>
      <c r="S25" s="58"/>
      <c r="T25" s="58"/>
      <c r="U25" s="58"/>
      <c r="V25" s="58"/>
      <c r="W25" s="58"/>
      <c r="X25" s="58"/>
      <c r="Y25" s="58"/>
      <c r="Z25" s="58"/>
      <c r="AA25" s="58"/>
      <c r="AB25" s="58"/>
      <c r="AC25" s="58"/>
      <c r="AD25" s="58"/>
      <c r="AE25" s="58"/>
    </row>
    <row r="26" spans="1:31" x14ac:dyDescent="0.25">
      <c r="A26" s="9" t="s">
        <v>18</v>
      </c>
      <c r="B26" s="11">
        <v>95.263550919999986</v>
      </c>
      <c r="C26" s="10">
        <v>0.26201855360506504</v>
      </c>
      <c r="D26" s="11">
        <v>56.533037840000006</v>
      </c>
      <c r="E26" s="10">
        <v>0.14550086407606749</v>
      </c>
      <c r="F26" s="11">
        <v>29.8181738</v>
      </c>
      <c r="G26" s="10">
        <v>7.3191431830541984E-2</v>
      </c>
      <c r="H26" s="10">
        <v>14.909086840000002</v>
      </c>
      <c r="I26" s="10">
        <v>3.2782162389694017E-2</v>
      </c>
      <c r="J26" s="11">
        <v>7.4545434100000003</v>
      </c>
      <c r="K26" s="11">
        <v>1.5533635285361426E-2</v>
      </c>
      <c r="M26" s="58"/>
      <c r="N26" s="58"/>
      <c r="O26" s="58"/>
      <c r="P26" s="58"/>
      <c r="Q26" s="58"/>
      <c r="R26" s="58"/>
      <c r="S26" s="58"/>
      <c r="T26" s="58"/>
      <c r="U26" s="58"/>
      <c r="V26" s="58"/>
      <c r="W26" s="58"/>
      <c r="X26" s="58"/>
      <c r="Y26" s="58"/>
      <c r="Z26" s="58"/>
      <c r="AA26" s="58"/>
      <c r="AB26" s="58"/>
      <c r="AC26" s="58"/>
      <c r="AD26" s="58"/>
      <c r="AE26" s="58"/>
    </row>
    <row r="27" spans="1:31" x14ac:dyDescent="0.25">
      <c r="A27" s="9" t="s">
        <v>19</v>
      </c>
      <c r="B27" s="11">
        <v>0</v>
      </c>
      <c r="C27" s="10">
        <v>0</v>
      </c>
      <c r="D27" s="11">
        <v>0</v>
      </c>
      <c r="E27" s="10">
        <v>0</v>
      </c>
      <c r="F27" s="11">
        <v>0</v>
      </c>
      <c r="G27" s="10">
        <v>0</v>
      </c>
      <c r="H27" s="10">
        <v>0</v>
      </c>
      <c r="I27" s="10">
        <v>0</v>
      </c>
      <c r="J27" s="11">
        <v>0</v>
      </c>
      <c r="K27" s="11">
        <v>0</v>
      </c>
      <c r="M27" s="58"/>
      <c r="N27" s="58"/>
      <c r="O27" s="58"/>
      <c r="P27" s="58"/>
      <c r="Q27" s="58"/>
      <c r="R27" s="58"/>
      <c r="S27" s="58"/>
      <c r="T27" s="58"/>
      <c r="U27" s="58"/>
      <c r="V27" s="58"/>
      <c r="W27" s="58"/>
      <c r="X27" s="58"/>
      <c r="Y27" s="58"/>
      <c r="Z27" s="58"/>
      <c r="AA27" s="58"/>
      <c r="AB27" s="58"/>
      <c r="AC27" s="58"/>
      <c r="AD27" s="58"/>
      <c r="AE27" s="58"/>
    </row>
    <row r="28" spans="1:31" x14ac:dyDescent="0.25">
      <c r="A28" s="9" t="s">
        <v>20</v>
      </c>
      <c r="B28" s="11">
        <v>191.32554972000005</v>
      </c>
      <c r="C28" s="10">
        <v>0.52623320589243039</v>
      </c>
      <c r="D28" s="11">
        <v>161.42925820899995</v>
      </c>
      <c r="E28" s="10">
        <v>0.41547557771517946</v>
      </c>
      <c r="F28" s="11">
        <v>136.309114604</v>
      </c>
      <c r="G28" s="10">
        <v>0.33458317522517766</v>
      </c>
      <c r="H28" s="10">
        <v>125.16019460100001</v>
      </c>
      <c r="I28" s="10">
        <v>0.27520275843639036</v>
      </c>
      <c r="J28" s="11">
        <v>115.21297209299999</v>
      </c>
      <c r="K28" s="11">
        <v>0.24007859237017787</v>
      </c>
      <c r="M28" s="58"/>
      <c r="N28" s="58"/>
      <c r="O28" s="58"/>
      <c r="P28" s="58"/>
      <c r="Q28" s="58"/>
      <c r="R28" s="58"/>
      <c r="S28" s="58"/>
      <c r="T28" s="58"/>
      <c r="U28" s="58"/>
      <c r="V28" s="58"/>
      <c r="W28" s="58"/>
      <c r="X28" s="58"/>
      <c r="Y28" s="58"/>
      <c r="Z28" s="58"/>
      <c r="AA28" s="58"/>
      <c r="AB28" s="58"/>
      <c r="AC28" s="58"/>
      <c r="AD28" s="58"/>
      <c r="AE28" s="58"/>
    </row>
    <row r="29" spans="1:31" x14ac:dyDescent="0.25">
      <c r="A29" s="9" t="s">
        <v>21</v>
      </c>
      <c r="B29" s="11">
        <v>994.20622932399999</v>
      </c>
      <c r="C29" s="10">
        <v>2.7345241246715868</v>
      </c>
      <c r="D29" s="11">
        <v>1215.095959726</v>
      </c>
      <c r="E29" s="10">
        <v>3.12733082867127</v>
      </c>
      <c r="F29" s="11">
        <v>1308.467850111</v>
      </c>
      <c r="G29" s="10">
        <v>3.2117538819179829</v>
      </c>
      <c r="H29" s="10">
        <v>1349.0053511529998</v>
      </c>
      <c r="I29" s="10">
        <v>2.9661985982545822</v>
      </c>
      <c r="J29" s="11">
        <v>1294.0805809320002</v>
      </c>
      <c r="K29" s="11">
        <v>2.6965804165954048</v>
      </c>
      <c r="M29" s="58"/>
      <c r="N29" s="58"/>
      <c r="O29" s="58"/>
      <c r="P29" s="58"/>
      <c r="Q29" s="58"/>
      <c r="R29" s="58"/>
      <c r="S29" s="58"/>
      <c r="T29" s="58"/>
      <c r="U29" s="58"/>
      <c r="V29" s="58"/>
      <c r="W29" s="58"/>
      <c r="X29" s="58"/>
      <c r="Y29" s="58"/>
      <c r="Z29" s="58"/>
      <c r="AA29" s="58"/>
      <c r="AB29" s="58"/>
      <c r="AC29" s="58"/>
      <c r="AD29" s="58"/>
      <c r="AE29" s="58"/>
    </row>
    <row r="30" spans="1:31" x14ac:dyDescent="0.25">
      <c r="A30" s="19" t="s">
        <v>22</v>
      </c>
      <c r="B30" s="20">
        <v>945.07890538800007</v>
      </c>
      <c r="C30" s="21">
        <v>2.5994014021204612</v>
      </c>
      <c r="D30" s="20">
        <v>1171.4418721920001</v>
      </c>
      <c r="E30" s="21">
        <v>3.0149769255495968</v>
      </c>
      <c r="F30" s="20">
        <v>1271.064996243</v>
      </c>
      <c r="G30" s="21">
        <v>3.1199451599114245</v>
      </c>
      <c r="H30" s="21">
        <v>1310.820641537</v>
      </c>
      <c r="I30" s="21">
        <v>2.8822378993285698</v>
      </c>
      <c r="J30" s="21">
        <v>1258.9742480919999</v>
      </c>
      <c r="K30" s="21">
        <v>2.6234265102392444</v>
      </c>
      <c r="M30" s="58"/>
      <c r="N30" s="58"/>
      <c r="O30" s="58"/>
      <c r="P30" s="58"/>
      <c r="Q30" s="58"/>
      <c r="R30" s="58"/>
      <c r="S30" s="58"/>
      <c r="T30" s="58"/>
      <c r="U30" s="58"/>
      <c r="V30" s="58"/>
      <c r="W30" s="58"/>
      <c r="X30" s="58"/>
      <c r="Y30" s="58"/>
      <c r="Z30" s="58"/>
      <c r="AA30" s="58"/>
      <c r="AB30" s="58"/>
      <c r="AC30" s="58"/>
      <c r="AD30" s="58"/>
      <c r="AE30" s="58"/>
    </row>
    <row r="31" spans="1:31" x14ac:dyDescent="0.25">
      <c r="A31" s="9" t="s">
        <v>23</v>
      </c>
      <c r="B31" s="11">
        <v>204.83252167399999</v>
      </c>
      <c r="C31" s="10">
        <v>0.56338358734255367</v>
      </c>
      <c r="D31" s="11">
        <v>201.50572898300001</v>
      </c>
      <c r="E31" s="10">
        <v>0.51862165564645291</v>
      </c>
      <c r="F31" s="11">
        <v>200.04468560499998</v>
      </c>
      <c r="G31" s="10">
        <v>0.49102795723595122</v>
      </c>
      <c r="H31" s="10">
        <v>200.127852714</v>
      </c>
      <c r="I31" s="10">
        <v>0.4400419580875628</v>
      </c>
      <c r="J31" s="11">
        <v>200.12330456200002</v>
      </c>
      <c r="K31" s="11">
        <v>0.41701312262764251</v>
      </c>
      <c r="M31" s="58"/>
      <c r="N31" s="58"/>
      <c r="O31" s="58"/>
      <c r="P31" s="58"/>
      <c r="Q31" s="58"/>
      <c r="R31" s="58"/>
      <c r="S31" s="58"/>
      <c r="T31" s="58"/>
      <c r="U31" s="58"/>
      <c r="V31" s="58"/>
      <c r="W31" s="58"/>
      <c r="X31" s="58"/>
      <c r="Y31" s="58"/>
      <c r="Z31" s="58"/>
      <c r="AA31" s="58"/>
      <c r="AB31" s="58"/>
      <c r="AC31" s="58"/>
      <c r="AD31" s="58"/>
      <c r="AE31" s="58"/>
    </row>
    <row r="32" spans="1:31" x14ac:dyDescent="0.25">
      <c r="A32" s="9" t="s">
        <v>24</v>
      </c>
      <c r="B32" s="11">
        <v>214.29513453000004</v>
      </c>
      <c r="C32" s="10">
        <v>0.58941012225448397</v>
      </c>
      <c r="D32" s="11">
        <v>214.29513453000004</v>
      </c>
      <c r="E32" s="10">
        <v>0.55153815242793491</v>
      </c>
      <c r="F32" s="11">
        <v>214.29513453000004</v>
      </c>
      <c r="G32" s="10">
        <v>0.52600698606731322</v>
      </c>
      <c r="H32" s="10">
        <v>214.29513453000004</v>
      </c>
      <c r="I32" s="10">
        <v>0.47119303649342664</v>
      </c>
      <c r="J32" s="11">
        <v>214.29513452999993</v>
      </c>
      <c r="K32" s="11">
        <v>0.44654411144095552</v>
      </c>
      <c r="M32" s="58"/>
      <c r="N32" s="58"/>
      <c r="O32" s="58"/>
      <c r="P32" s="58"/>
      <c r="Q32" s="58"/>
      <c r="R32" s="58"/>
      <c r="S32" s="58"/>
      <c r="T32" s="58"/>
      <c r="U32" s="58"/>
      <c r="V32" s="58"/>
      <c r="W32" s="58"/>
      <c r="X32" s="58"/>
      <c r="Y32" s="58"/>
      <c r="Z32" s="58"/>
      <c r="AA32" s="58"/>
      <c r="AB32" s="58"/>
      <c r="AC32" s="58"/>
      <c r="AD32" s="58"/>
      <c r="AE32" s="58"/>
    </row>
    <row r="33" spans="1:31" s="24" customFormat="1" ht="27" x14ac:dyDescent="0.25">
      <c r="A33" s="19" t="s">
        <v>49</v>
      </c>
      <c r="B33" s="22">
        <v>54.31980197</v>
      </c>
      <c r="C33" s="23">
        <v>0.14940442390443037</v>
      </c>
      <c r="D33" s="22">
        <v>54.31980197</v>
      </c>
      <c r="E33" s="23">
        <v>0.13980458905188514</v>
      </c>
      <c r="F33" s="22">
        <v>54.31980197</v>
      </c>
      <c r="G33" s="23">
        <v>0.13333291668371036</v>
      </c>
      <c r="H33" s="23">
        <v>54.31980197</v>
      </c>
      <c r="I33" s="23">
        <v>0.11943860735850144</v>
      </c>
      <c r="J33" s="23">
        <v>54.319801970000007</v>
      </c>
      <c r="K33" s="23">
        <v>0.1131905666339177</v>
      </c>
      <c r="M33" s="58"/>
      <c r="N33" s="58"/>
      <c r="O33" s="58"/>
      <c r="P33" s="58"/>
      <c r="Q33" s="58"/>
      <c r="R33" s="58"/>
      <c r="S33" s="58"/>
      <c r="T33" s="58"/>
      <c r="U33" s="58"/>
      <c r="V33" s="58"/>
      <c r="W33" s="58"/>
      <c r="X33" s="58"/>
      <c r="Y33" s="58"/>
      <c r="Z33" s="58"/>
      <c r="AA33" s="58"/>
      <c r="AB33" s="58"/>
      <c r="AC33" s="58"/>
      <c r="AD33" s="58"/>
      <c r="AE33" s="58"/>
    </row>
    <row r="34" spans="1:31" x14ac:dyDescent="0.25">
      <c r="A34" s="9" t="s">
        <v>25</v>
      </c>
      <c r="B34" s="11">
        <v>294.61612774099996</v>
      </c>
      <c r="C34" s="25">
        <v>0.81032977370587722</v>
      </c>
      <c r="D34" s="11">
        <v>254.59540897900001</v>
      </c>
      <c r="E34" s="25">
        <v>0.65526024094240132</v>
      </c>
      <c r="F34" s="11">
        <v>229.62452896399998</v>
      </c>
      <c r="G34" s="25">
        <v>0.56363438522478937</v>
      </c>
      <c r="H34" s="25">
        <v>338.30513424200001</v>
      </c>
      <c r="I34" s="25">
        <v>0.74386674160578425</v>
      </c>
      <c r="J34" s="11">
        <v>326.99902176000001</v>
      </c>
      <c r="K34" s="11">
        <v>0.68139432066031858</v>
      </c>
      <c r="M34" s="58"/>
      <c r="N34" s="58"/>
      <c r="O34" s="58"/>
      <c r="P34" s="58"/>
      <c r="Q34" s="58"/>
      <c r="R34" s="58"/>
      <c r="S34" s="58"/>
      <c r="T34" s="58"/>
      <c r="U34" s="58"/>
      <c r="V34" s="58"/>
      <c r="W34" s="58"/>
      <c r="X34" s="58"/>
      <c r="Y34" s="58"/>
      <c r="Z34" s="58"/>
      <c r="AA34" s="58"/>
      <c r="AB34" s="58"/>
      <c r="AC34" s="58"/>
      <c r="AD34" s="58"/>
      <c r="AE34" s="58"/>
    </row>
    <row r="35" spans="1:31" x14ac:dyDescent="0.25">
      <c r="A35" s="14" t="s">
        <v>26</v>
      </c>
      <c r="B35" s="15">
        <v>1994.539113909</v>
      </c>
      <c r="C35" s="15">
        <v>5.4858993674719967</v>
      </c>
      <c r="D35" s="15">
        <v>2103.4545282669997</v>
      </c>
      <c r="E35" s="15">
        <v>5.4137273194793059</v>
      </c>
      <c r="F35" s="15">
        <v>2118.5594876139999</v>
      </c>
      <c r="G35" s="15">
        <v>5.2001978175017562</v>
      </c>
      <c r="H35" s="15">
        <v>2241.8027540799999</v>
      </c>
      <c r="I35" s="15">
        <v>4.9292852552674411</v>
      </c>
      <c r="J35" s="15">
        <v>2158.165557287</v>
      </c>
      <c r="K35" s="15">
        <v>4.4971441989798606</v>
      </c>
      <c r="M35" s="58"/>
      <c r="N35" s="58"/>
      <c r="O35" s="58"/>
      <c r="P35" s="58"/>
      <c r="Q35" s="58"/>
      <c r="R35" s="58"/>
      <c r="S35" s="58"/>
      <c r="T35" s="58"/>
      <c r="U35" s="58"/>
      <c r="V35" s="58"/>
      <c r="W35" s="58"/>
      <c r="X35" s="58"/>
      <c r="Y35" s="58"/>
      <c r="Z35" s="58"/>
      <c r="AA35" s="58"/>
      <c r="AB35" s="58"/>
      <c r="AC35" s="58"/>
      <c r="AD35" s="58"/>
      <c r="AE35" s="58"/>
    </row>
    <row r="36" spans="1:31" x14ac:dyDescent="0.25">
      <c r="A36" s="5"/>
      <c r="B36" s="26"/>
      <c r="C36" s="27"/>
      <c r="D36" s="26"/>
      <c r="E36" s="27"/>
      <c r="F36" s="26"/>
      <c r="G36" s="27"/>
      <c r="H36" s="27"/>
      <c r="I36" s="27"/>
      <c r="J36" s="11"/>
      <c r="K36" s="11"/>
      <c r="M36" s="58"/>
      <c r="N36" s="58"/>
      <c r="O36" s="58"/>
      <c r="P36" s="58"/>
      <c r="Q36" s="58"/>
      <c r="R36" s="58"/>
      <c r="S36" s="58"/>
      <c r="T36" s="58"/>
      <c r="U36" s="58"/>
      <c r="V36" s="58"/>
      <c r="W36" s="58"/>
      <c r="X36" s="58"/>
      <c r="Y36" s="58"/>
      <c r="Z36" s="58"/>
      <c r="AA36" s="58"/>
      <c r="AB36" s="58"/>
      <c r="AC36" s="58"/>
      <c r="AD36" s="58"/>
      <c r="AE36" s="58"/>
    </row>
    <row r="37" spans="1:31" ht="15.75" thickBot="1" x14ac:dyDescent="0.3">
      <c r="A37" s="14" t="s">
        <v>27</v>
      </c>
      <c r="B37" s="28">
        <v>8667.7585200989997</v>
      </c>
      <c r="C37" s="28">
        <v>23.840320127700732</v>
      </c>
      <c r="D37" s="28">
        <v>9632.6784799409998</v>
      </c>
      <c r="E37" s="28">
        <v>24.791928680094358</v>
      </c>
      <c r="F37" s="28">
        <v>9744.2631159499997</v>
      </c>
      <c r="G37" s="28">
        <v>23.918184070344346</v>
      </c>
      <c r="H37" s="28">
        <v>10162.506206376998</v>
      </c>
      <c r="I37" s="28">
        <v>22.345361075361748</v>
      </c>
      <c r="J37" s="28">
        <v>10069.558240784001</v>
      </c>
      <c r="K37" s="28">
        <v>20.982753281336684</v>
      </c>
      <c r="M37" s="58"/>
      <c r="N37" s="58"/>
      <c r="O37" s="58"/>
      <c r="P37" s="58"/>
      <c r="Q37" s="58"/>
      <c r="R37" s="58"/>
      <c r="S37" s="58"/>
      <c r="T37" s="58"/>
      <c r="U37" s="58"/>
      <c r="V37" s="58"/>
      <c r="W37" s="58"/>
      <c r="X37" s="58"/>
      <c r="Y37" s="58"/>
      <c r="Z37" s="58"/>
      <c r="AA37" s="58"/>
      <c r="AB37" s="58"/>
      <c r="AC37" s="58"/>
      <c r="AD37" s="58"/>
      <c r="AE37" s="58"/>
    </row>
    <row r="38" spans="1:31" ht="15.75" thickTop="1" x14ac:dyDescent="0.25">
      <c r="A38" s="5"/>
      <c r="B38" s="17"/>
      <c r="C38" s="18"/>
      <c r="D38" s="17"/>
      <c r="E38" s="18"/>
      <c r="F38" s="17"/>
      <c r="G38" s="18"/>
      <c r="H38" s="18"/>
      <c r="I38" s="18"/>
      <c r="J38" s="17"/>
      <c r="K38" s="18"/>
      <c r="M38" s="58"/>
      <c r="N38" s="58"/>
      <c r="O38" s="58"/>
      <c r="P38" s="58"/>
      <c r="Q38" s="58"/>
      <c r="R38" s="58"/>
      <c r="S38" s="58"/>
      <c r="T38" s="58"/>
      <c r="U38" s="58"/>
      <c r="V38" s="58"/>
      <c r="W38" s="58"/>
      <c r="X38" s="58"/>
      <c r="Y38" s="58"/>
      <c r="Z38" s="58"/>
      <c r="AA38" s="58"/>
      <c r="AB38" s="58"/>
      <c r="AC38" s="58"/>
      <c r="AD38" s="58"/>
      <c r="AE38" s="58"/>
    </row>
    <row r="39" spans="1:31" x14ac:dyDescent="0.25">
      <c r="A39" s="14" t="s">
        <v>28</v>
      </c>
      <c r="B39" s="12"/>
      <c r="C39" s="18"/>
      <c r="D39" s="12"/>
      <c r="E39" s="18"/>
      <c r="F39" s="12"/>
      <c r="G39" s="18"/>
      <c r="H39" s="18"/>
      <c r="I39" s="18"/>
      <c r="J39" s="12"/>
      <c r="K39" s="18"/>
      <c r="M39" s="58"/>
      <c r="N39" s="58"/>
      <c r="O39" s="58"/>
      <c r="P39" s="58"/>
      <c r="Q39" s="58"/>
      <c r="R39" s="58"/>
      <c r="S39" s="58"/>
      <c r="T39" s="58"/>
      <c r="U39" s="58"/>
      <c r="V39" s="58"/>
      <c r="W39" s="58"/>
      <c r="X39" s="58"/>
      <c r="Y39" s="58"/>
      <c r="Z39" s="58"/>
      <c r="AA39" s="58"/>
      <c r="AB39" s="58"/>
      <c r="AC39" s="58"/>
      <c r="AD39" s="58"/>
      <c r="AE39" s="58"/>
    </row>
    <row r="40" spans="1:31" x14ac:dyDescent="0.25">
      <c r="A40" s="9" t="s">
        <v>29</v>
      </c>
      <c r="B40" s="12">
        <v>0</v>
      </c>
      <c r="C40" s="30">
        <v>0</v>
      </c>
      <c r="D40" s="12">
        <v>0</v>
      </c>
      <c r="E40" s="30">
        <v>0</v>
      </c>
      <c r="F40" s="12">
        <v>0</v>
      </c>
      <c r="G40" s="30">
        <v>0</v>
      </c>
      <c r="H40" s="30">
        <v>48.201269692000004</v>
      </c>
      <c r="I40" s="30">
        <v>0.10598515304057218</v>
      </c>
      <c r="J40" s="12">
        <v>46.766282650999997</v>
      </c>
      <c r="K40" s="12">
        <v>9.7450687238369624E-2</v>
      </c>
      <c r="M40" s="58"/>
      <c r="N40" s="58"/>
      <c r="O40" s="58"/>
      <c r="P40" s="58"/>
      <c r="Q40" s="58"/>
      <c r="R40" s="58"/>
      <c r="S40" s="58"/>
      <c r="T40" s="58"/>
      <c r="U40" s="58"/>
      <c r="V40" s="58"/>
      <c r="W40" s="58"/>
      <c r="X40" s="58"/>
      <c r="Y40" s="58"/>
      <c r="Z40" s="58"/>
      <c r="AA40" s="58"/>
      <c r="AB40" s="58"/>
      <c r="AC40" s="58"/>
      <c r="AD40" s="58"/>
      <c r="AE40" s="58"/>
    </row>
    <row r="41" spans="1:31" x14ac:dyDescent="0.25">
      <c r="A41" s="9" t="s">
        <v>30</v>
      </c>
      <c r="B41" s="29">
        <v>27683.843056187001</v>
      </c>
      <c r="C41" s="30">
        <v>76.143293481713769</v>
      </c>
      <c r="D41" s="29">
        <v>29215.446709633998</v>
      </c>
      <c r="E41" s="30">
        <v>75.192717445166906</v>
      </c>
      <c r="F41" s="29">
        <v>30989.764664411003</v>
      </c>
      <c r="G41" s="30">
        <v>76.067208645748011</v>
      </c>
      <c r="H41" s="30">
        <v>35262.58382673801</v>
      </c>
      <c r="I41" s="30">
        <v>77.53551654061755</v>
      </c>
      <c r="J41" s="12">
        <v>37867.395107759003</v>
      </c>
      <c r="K41" s="12">
        <v>78.907355213940306</v>
      </c>
      <c r="M41" s="58"/>
      <c r="N41" s="58"/>
      <c r="O41" s="58"/>
      <c r="P41" s="58"/>
      <c r="Q41" s="58"/>
      <c r="R41" s="58"/>
      <c r="S41" s="58"/>
      <c r="T41" s="58"/>
      <c r="U41" s="58"/>
      <c r="V41" s="58"/>
      <c r="W41" s="58"/>
      <c r="X41" s="58"/>
      <c r="Y41" s="58"/>
      <c r="Z41" s="58"/>
      <c r="AA41" s="58"/>
      <c r="AB41" s="58"/>
      <c r="AC41" s="58"/>
      <c r="AD41" s="58"/>
      <c r="AE41" s="58"/>
    </row>
    <row r="42" spans="1:31" x14ac:dyDescent="0.25">
      <c r="A42" s="9" t="s">
        <v>31</v>
      </c>
      <c r="B42" s="29">
        <v>5.9576916690000008</v>
      </c>
      <c r="C42" s="30">
        <v>1.638639058549516E-2</v>
      </c>
      <c r="D42" s="29">
        <v>5.9656084320000007</v>
      </c>
      <c r="E42" s="30">
        <v>1.5353874738734084E-2</v>
      </c>
      <c r="F42" s="29">
        <v>5.9510043650000011</v>
      </c>
      <c r="G42" s="30">
        <v>1.46072839076468E-2</v>
      </c>
      <c r="H42" s="30">
        <v>5.9747162249999999</v>
      </c>
      <c r="I42" s="30">
        <v>1.3137230980156367E-2</v>
      </c>
      <c r="J42" s="12">
        <v>5.9703097370000009</v>
      </c>
      <c r="K42" s="12">
        <v>1.2440817484648614E-2</v>
      </c>
      <c r="M42" s="58"/>
      <c r="N42" s="58"/>
      <c r="O42" s="58"/>
      <c r="P42" s="58"/>
      <c r="Q42" s="58"/>
      <c r="R42" s="58"/>
      <c r="S42" s="58"/>
      <c r="T42" s="58"/>
      <c r="U42" s="58"/>
      <c r="V42" s="58"/>
      <c r="W42" s="58"/>
      <c r="X42" s="58"/>
      <c r="Y42" s="58"/>
      <c r="Z42" s="58"/>
      <c r="AA42" s="58"/>
      <c r="AB42" s="58"/>
      <c r="AC42" s="58"/>
      <c r="AD42" s="58"/>
      <c r="AE42" s="58"/>
    </row>
    <row r="43" spans="1:31" x14ac:dyDescent="0.25">
      <c r="A43" s="14" t="s">
        <v>32</v>
      </c>
      <c r="B43" s="31">
        <v>27689.800747855999</v>
      </c>
      <c r="C43" s="32">
        <v>76.15967987229925</v>
      </c>
      <c r="D43" s="31">
        <v>29221.412318065999</v>
      </c>
      <c r="E43" s="32">
        <v>75.208071319905642</v>
      </c>
      <c r="F43" s="31">
        <v>30995.715668776003</v>
      </c>
      <c r="G43" s="32">
        <v>76.081815929655662</v>
      </c>
      <c r="H43" s="32">
        <v>35316.759812655007</v>
      </c>
      <c r="I43" s="32">
        <v>77.654638924638292</v>
      </c>
      <c r="J43" s="32">
        <v>37920.131700147002</v>
      </c>
      <c r="K43" s="32">
        <v>79.01724671866333</v>
      </c>
      <c r="M43" s="58"/>
      <c r="N43" s="58"/>
      <c r="O43" s="58"/>
      <c r="P43" s="58"/>
      <c r="Q43" s="58"/>
      <c r="R43" s="58"/>
      <c r="S43" s="58"/>
      <c r="T43" s="58"/>
      <c r="U43" s="58"/>
      <c r="V43" s="58"/>
      <c r="W43" s="58"/>
      <c r="X43" s="58"/>
      <c r="Y43" s="58"/>
      <c r="Z43" s="58"/>
      <c r="AA43" s="58"/>
      <c r="AB43" s="58"/>
      <c r="AC43" s="58"/>
      <c r="AD43" s="58"/>
      <c r="AE43" s="58"/>
    </row>
    <row r="44" spans="1:31" x14ac:dyDescent="0.25">
      <c r="A44" s="5"/>
      <c r="B44" s="12"/>
      <c r="C44" s="11"/>
      <c r="D44" s="12"/>
      <c r="E44" s="11"/>
      <c r="F44" s="12"/>
      <c r="G44" s="11"/>
      <c r="H44" s="11"/>
      <c r="I44" s="11"/>
      <c r="J44" s="12"/>
      <c r="K44" s="12"/>
      <c r="M44" s="58"/>
      <c r="N44" s="58"/>
      <c r="O44" s="58"/>
      <c r="P44" s="58"/>
      <c r="Q44" s="58"/>
      <c r="R44" s="58"/>
      <c r="S44" s="58"/>
      <c r="T44" s="58"/>
      <c r="U44" s="58"/>
      <c r="V44" s="58"/>
      <c r="W44" s="58"/>
      <c r="X44" s="58"/>
      <c r="Y44" s="58"/>
      <c r="Z44" s="58"/>
      <c r="AA44" s="58"/>
      <c r="AB44" s="58"/>
      <c r="AC44" s="58"/>
      <c r="AD44" s="58"/>
      <c r="AE44" s="58"/>
    </row>
    <row r="45" spans="1:31" ht="15.75" thickBot="1" x14ac:dyDescent="0.3">
      <c r="A45" s="33" t="s">
        <v>33</v>
      </c>
      <c r="B45" s="35">
        <v>36357.559267955003</v>
      </c>
      <c r="C45" s="35">
        <v>100</v>
      </c>
      <c r="D45" s="35">
        <v>38854.090798006997</v>
      </c>
      <c r="E45" s="35">
        <v>100</v>
      </c>
      <c r="F45" s="35">
        <v>40739.978784726001</v>
      </c>
      <c r="G45" s="35">
        <v>100</v>
      </c>
      <c r="H45" s="35">
        <v>45479.266019032002</v>
      </c>
      <c r="I45" s="35">
        <v>100.00000000000004</v>
      </c>
      <c r="J45" s="35">
        <v>47989.689940930999</v>
      </c>
      <c r="K45" s="35">
        <v>100</v>
      </c>
      <c r="M45" s="58"/>
      <c r="N45" s="58"/>
      <c r="O45" s="58"/>
      <c r="P45" s="58"/>
      <c r="Q45" s="58"/>
      <c r="R45" s="58"/>
      <c r="S45" s="58"/>
      <c r="T45" s="58"/>
      <c r="U45" s="58"/>
      <c r="V45" s="58"/>
      <c r="W45" s="58"/>
      <c r="X45" s="58"/>
      <c r="Y45" s="58"/>
      <c r="Z45" s="58"/>
      <c r="AA45" s="58"/>
      <c r="AB45" s="58"/>
      <c r="AC45" s="58"/>
      <c r="AD45" s="58"/>
      <c r="AE45" s="58"/>
    </row>
    <row r="46" spans="1:31" ht="15.75" thickTop="1" x14ac:dyDescent="0.25">
      <c r="A46" s="5"/>
      <c r="B46" s="17"/>
      <c r="C46" s="18"/>
      <c r="D46" s="17"/>
      <c r="E46" s="18"/>
      <c r="F46" s="17"/>
      <c r="G46" s="18"/>
      <c r="H46" s="18"/>
      <c r="I46" s="18"/>
      <c r="J46" s="17"/>
      <c r="K46" s="18"/>
      <c r="M46" s="58"/>
      <c r="N46" s="58"/>
      <c r="O46" s="58"/>
      <c r="P46" s="58"/>
      <c r="Q46" s="58"/>
      <c r="R46" s="58"/>
      <c r="S46" s="58"/>
      <c r="T46" s="58"/>
      <c r="U46" s="58"/>
      <c r="V46" s="58"/>
      <c r="W46" s="58"/>
      <c r="X46" s="58"/>
      <c r="Y46" s="58"/>
      <c r="Z46" s="58"/>
      <c r="AA46" s="58"/>
      <c r="AB46" s="58"/>
      <c r="AC46" s="58"/>
      <c r="AD46" s="58"/>
      <c r="AE46" s="58"/>
    </row>
    <row r="47" spans="1:31" x14ac:dyDescent="0.25">
      <c r="A47" s="33" t="s">
        <v>34</v>
      </c>
      <c r="B47" s="17"/>
      <c r="C47" s="18"/>
      <c r="D47" s="17"/>
      <c r="E47" s="18"/>
      <c r="F47" s="17"/>
      <c r="G47" s="18"/>
      <c r="H47" s="18"/>
      <c r="I47" s="18"/>
      <c r="J47" s="17"/>
      <c r="K47" s="18"/>
      <c r="M47" s="58"/>
      <c r="N47" s="58"/>
      <c r="O47" s="58"/>
      <c r="P47" s="58"/>
      <c r="Q47" s="58"/>
      <c r="R47" s="58"/>
      <c r="S47" s="58"/>
      <c r="T47" s="58"/>
      <c r="U47" s="58"/>
      <c r="V47" s="58"/>
      <c r="W47" s="58"/>
      <c r="X47" s="58"/>
      <c r="Y47" s="58"/>
      <c r="Z47" s="58"/>
      <c r="AA47" s="58"/>
      <c r="AB47" s="58"/>
      <c r="AC47" s="58"/>
      <c r="AD47" s="58"/>
      <c r="AE47" s="58"/>
    </row>
    <row r="48" spans="1:31" x14ac:dyDescent="0.25">
      <c r="A48" s="9" t="s">
        <v>35</v>
      </c>
      <c r="B48" s="29">
        <v>2362.2542135490003</v>
      </c>
      <c r="C48" s="36">
        <v>15.24335459357318</v>
      </c>
      <c r="D48" s="29">
        <v>2285.9010493320006</v>
      </c>
      <c r="E48" s="36">
        <v>14.309510091830587</v>
      </c>
      <c r="F48" s="29">
        <v>2173.7014799869999</v>
      </c>
      <c r="G48" s="36">
        <v>12.902447067450467</v>
      </c>
      <c r="H48" s="36">
        <v>2104.3963381869999</v>
      </c>
      <c r="I48" s="36">
        <v>13.094677837621743</v>
      </c>
      <c r="J48" s="29">
        <v>2236.1564205799996</v>
      </c>
      <c r="K48" s="29">
        <v>11.537865823344694</v>
      </c>
      <c r="M48" s="58"/>
      <c r="N48" s="58"/>
      <c r="O48" s="58"/>
      <c r="P48" s="58"/>
      <c r="Q48" s="58"/>
      <c r="R48" s="58"/>
      <c r="S48" s="58"/>
      <c r="T48" s="58"/>
      <c r="U48" s="58"/>
      <c r="V48" s="58"/>
      <c r="W48" s="58"/>
      <c r="X48" s="58"/>
      <c r="Y48" s="58"/>
      <c r="Z48" s="58"/>
      <c r="AA48" s="58"/>
      <c r="AB48" s="58"/>
      <c r="AC48" s="58"/>
      <c r="AD48" s="58"/>
      <c r="AE48" s="58"/>
    </row>
    <row r="49" spans="1:31" x14ac:dyDescent="0.25">
      <c r="A49" s="9" t="s">
        <v>44</v>
      </c>
      <c r="B49" s="29">
        <v>12169.920447388997</v>
      </c>
      <c r="C49" s="36">
        <v>78.531096141604664</v>
      </c>
      <c r="D49" s="29">
        <v>12928.329879323997</v>
      </c>
      <c r="E49" s="36">
        <v>80.930041539970816</v>
      </c>
      <c r="F49" s="29">
        <v>14050.270280038996</v>
      </c>
      <c r="G49" s="36">
        <v>83.39823579301229</v>
      </c>
      <c r="H49" s="69">
        <v>13406.009212782001</v>
      </c>
      <c r="I49" s="36">
        <v>83.419348600848011</v>
      </c>
      <c r="J49" s="29">
        <v>16605.658360818994</v>
      </c>
      <c r="K49" s="29">
        <v>85.679989249471717</v>
      </c>
      <c r="M49" s="58"/>
      <c r="N49" s="58"/>
      <c r="O49" s="58"/>
      <c r="P49" s="58"/>
      <c r="Q49" s="58"/>
      <c r="R49" s="58"/>
      <c r="S49" s="58"/>
      <c r="T49" s="58"/>
      <c r="U49" s="58"/>
      <c r="V49" s="58"/>
      <c r="W49" s="58"/>
      <c r="X49" s="58"/>
      <c r="Y49" s="58"/>
      <c r="Z49" s="58"/>
      <c r="AA49" s="58"/>
      <c r="AB49" s="58"/>
      <c r="AC49" s="58"/>
      <c r="AD49" s="58"/>
      <c r="AE49" s="58"/>
    </row>
    <row r="50" spans="1:31" x14ac:dyDescent="0.25">
      <c r="A50" s="9" t="s">
        <v>48</v>
      </c>
      <c r="B50" s="12">
        <v>489</v>
      </c>
      <c r="C50" s="36">
        <v>3.1554607262435801</v>
      </c>
      <c r="D50" s="12">
        <v>489</v>
      </c>
      <c r="E50" s="36">
        <v>3.0610906963579918</v>
      </c>
      <c r="F50" s="12">
        <v>489</v>
      </c>
      <c r="G50" s="36">
        <v>2.9025589180815259</v>
      </c>
      <c r="H50" s="36">
        <v>489</v>
      </c>
      <c r="I50" s="36">
        <v>3.0428191431437597</v>
      </c>
      <c r="J50" s="12">
        <v>489</v>
      </c>
      <c r="K50" s="12">
        <v>2.5230866390608604</v>
      </c>
      <c r="M50" s="58"/>
      <c r="N50" s="58"/>
      <c r="O50" s="58"/>
      <c r="P50" s="58"/>
      <c r="Q50" s="58"/>
      <c r="R50" s="58"/>
      <c r="S50" s="58"/>
      <c r="T50" s="58"/>
      <c r="U50" s="58"/>
      <c r="V50" s="58"/>
      <c r="W50" s="58"/>
      <c r="X50" s="58"/>
      <c r="Y50" s="58"/>
      <c r="Z50" s="58"/>
      <c r="AA50" s="58"/>
      <c r="AB50" s="58"/>
      <c r="AC50" s="58"/>
      <c r="AD50" s="58"/>
      <c r="AE50" s="58"/>
    </row>
    <row r="51" spans="1:31" x14ac:dyDescent="0.25">
      <c r="A51" s="9" t="s">
        <v>36</v>
      </c>
      <c r="B51" s="29">
        <v>102.935</v>
      </c>
      <c r="C51" s="36">
        <v>0.66422770931673392</v>
      </c>
      <c r="D51" s="29">
        <v>0</v>
      </c>
      <c r="E51" s="36">
        <v>0</v>
      </c>
      <c r="F51" s="29">
        <v>0</v>
      </c>
      <c r="G51" s="36">
        <v>0</v>
      </c>
      <c r="H51" s="36">
        <v>0</v>
      </c>
      <c r="I51" s="36">
        <v>0</v>
      </c>
      <c r="J51" s="12">
        <v>0</v>
      </c>
      <c r="K51" s="12">
        <v>0</v>
      </c>
      <c r="M51" s="58"/>
      <c r="N51" s="58"/>
      <c r="O51" s="58"/>
      <c r="P51" s="58"/>
      <c r="Q51" s="58"/>
      <c r="R51" s="58"/>
      <c r="S51" s="58"/>
      <c r="T51" s="58"/>
      <c r="U51" s="58"/>
      <c r="V51" s="58"/>
      <c r="W51" s="58"/>
      <c r="X51" s="58"/>
      <c r="Y51" s="58"/>
      <c r="Z51" s="58"/>
      <c r="AA51" s="58"/>
      <c r="AB51" s="58"/>
      <c r="AC51" s="58"/>
      <c r="AD51" s="58"/>
      <c r="AE51" s="58"/>
    </row>
    <row r="52" spans="1:31" ht="27" x14ac:dyDescent="0.25">
      <c r="A52" s="9" t="s">
        <v>50</v>
      </c>
      <c r="B52" s="29">
        <v>372.83491939054136</v>
      </c>
      <c r="C52" s="36">
        <v>2.4058608292618491</v>
      </c>
      <c r="D52" s="29">
        <v>271.46725920886547</v>
      </c>
      <c r="E52" s="36">
        <v>1.6993576718406165</v>
      </c>
      <c r="F52" s="29">
        <v>134.2314768753624</v>
      </c>
      <c r="G52" s="36">
        <v>0.79675822145569997</v>
      </c>
      <c r="H52" s="36">
        <v>71.217676896530918</v>
      </c>
      <c r="I52" s="36">
        <v>0.44315441838648539</v>
      </c>
      <c r="J52" s="29">
        <v>50.208146216955065</v>
      </c>
      <c r="K52" s="29">
        <v>0.2590582881227268</v>
      </c>
      <c r="M52" s="58"/>
      <c r="N52" s="58"/>
      <c r="O52" s="58"/>
      <c r="P52" s="58"/>
      <c r="Q52" s="58"/>
      <c r="R52" s="58"/>
      <c r="S52" s="58"/>
      <c r="T52" s="58"/>
      <c r="U52" s="58"/>
      <c r="V52" s="58"/>
      <c r="W52" s="58"/>
      <c r="X52" s="58"/>
      <c r="Y52" s="58"/>
      <c r="Z52" s="58"/>
      <c r="AA52" s="58"/>
      <c r="AB52" s="58"/>
      <c r="AC52" s="58"/>
      <c r="AD52" s="58"/>
      <c r="AE52" s="58"/>
    </row>
    <row r="53" spans="1:31" ht="6.75" customHeight="1" x14ac:dyDescent="0.25">
      <c r="A53" s="9"/>
      <c r="B53" s="29"/>
      <c r="C53" s="36"/>
      <c r="D53" s="29"/>
      <c r="E53" s="36"/>
      <c r="F53" s="29"/>
      <c r="G53" s="36"/>
      <c r="H53" s="36"/>
      <c r="I53" s="36"/>
      <c r="J53" s="29"/>
      <c r="K53" s="36"/>
      <c r="M53" s="58"/>
      <c r="N53" s="58"/>
      <c r="O53" s="58"/>
      <c r="P53" s="58"/>
      <c r="Q53" s="58"/>
      <c r="R53" s="58"/>
      <c r="S53" s="58"/>
      <c r="T53" s="58"/>
      <c r="U53" s="58"/>
      <c r="V53" s="58"/>
      <c r="W53" s="58"/>
      <c r="X53" s="58"/>
      <c r="Y53" s="58"/>
      <c r="Z53" s="58"/>
      <c r="AA53" s="58"/>
      <c r="AB53" s="58"/>
      <c r="AC53" s="58"/>
      <c r="AD53" s="58"/>
      <c r="AE53" s="58"/>
    </row>
    <row r="54" spans="1:31" ht="15.75" thickBot="1" x14ac:dyDescent="0.3">
      <c r="A54" s="33" t="s">
        <v>37</v>
      </c>
      <c r="B54" s="34">
        <v>15496.944580328538</v>
      </c>
      <c r="C54" s="34">
        <v>100</v>
      </c>
      <c r="D54" s="34">
        <v>15974.698187864862</v>
      </c>
      <c r="E54" s="34">
        <v>100.00000000000001</v>
      </c>
      <c r="F54" s="34">
        <v>16847.203236901361</v>
      </c>
      <c r="G54" s="34">
        <v>99.999999999999986</v>
      </c>
      <c r="H54" s="70">
        <v>16070.623227865532</v>
      </c>
      <c r="I54" s="70">
        <v>100</v>
      </c>
      <c r="J54" s="34">
        <f t="shared" ref="J54" si="0">+SUM(J48:J52)</f>
        <v>19381.022927615948</v>
      </c>
      <c r="K54" s="34">
        <f>+SUM(K48:K52)</f>
        <v>100</v>
      </c>
      <c r="M54" s="58"/>
      <c r="N54" s="58"/>
      <c r="O54" s="58"/>
      <c r="P54" s="58"/>
      <c r="Q54" s="58"/>
      <c r="R54" s="58"/>
      <c r="S54" s="58"/>
      <c r="T54" s="58"/>
      <c r="U54" s="58"/>
      <c r="V54" s="58"/>
      <c r="W54" s="58"/>
      <c r="X54" s="58"/>
      <c r="Y54" s="58"/>
      <c r="Z54" s="58"/>
      <c r="AA54" s="58"/>
      <c r="AB54" s="58"/>
      <c r="AC54" s="58"/>
      <c r="AD54" s="58"/>
      <c r="AE54" s="58"/>
    </row>
    <row r="55" spans="1:31" ht="12" customHeight="1" thickTop="1" x14ac:dyDescent="0.25">
      <c r="A55" s="5"/>
      <c r="B55" s="37"/>
      <c r="C55" s="38"/>
      <c r="D55" s="37"/>
      <c r="E55" s="38"/>
      <c r="F55" s="37"/>
      <c r="G55" s="38"/>
      <c r="H55" s="38"/>
      <c r="I55" s="38"/>
      <c r="J55" s="37"/>
      <c r="K55" s="38"/>
      <c r="M55" s="58"/>
      <c r="N55" s="58"/>
      <c r="O55" s="58"/>
      <c r="P55" s="58"/>
      <c r="Q55" s="58"/>
      <c r="R55" s="58"/>
      <c r="S55" s="58"/>
      <c r="T55" s="58"/>
      <c r="U55" s="58"/>
      <c r="V55" s="58"/>
      <c r="W55" s="58"/>
      <c r="X55" s="58"/>
      <c r="Y55" s="58"/>
      <c r="Z55" s="58"/>
      <c r="AA55" s="58"/>
      <c r="AB55" s="58"/>
      <c r="AC55" s="58"/>
      <c r="AD55" s="58"/>
      <c r="AE55" s="58"/>
    </row>
    <row r="56" spans="1:31" x14ac:dyDescent="0.25">
      <c r="A56" s="39"/>
      <c r="B56" s="40"/>
      <c r="C56" s="41"/>
      <c r="D56" s="40"/>
      <c r="E56" s="41"/>
      <c r="F56" s="40"/>
      <c r="G56" s="41"/>
      <c r="H56" s="41"/>
      <c r="I56" s="41"/>
      <c r="J56" s="40"/>
      <c r="K56" s="41"/>
      <c r="M56" s="58"/>
      <c r="N56" s="58"/>
      <c r="O56" s="58"/>
      <c r="P56" s="58"/>
      <c r="Q56" s="58"/>
      <c r="R56" s="58"/>
      <c r="S56" s="58"/>
      <c r="T56" s="58"/>
      <c r="U56" s="58"/>
      <c r="V56" s="58"/>
      <c r="W56" s="58"/>
      <c r="X56" s="58"/>
      <c r="Y56" s="58"/>
      <c r="Z56" s="58"/>
      <c r="AA56" s="58"/>
      <c r="AB56" s="58"/>
      <c r="AC56" s="58"/>
      <c r="AD56" s="58"/>
      <c r="AE56" s="58"/>
    </row>
    <row r="57" spans="1:31" x14ac:dyDescent="0.25">
      <c r="A57" s="65" t="s">
        <v>38</v>
      </c>
      <c r="B57" s="63" t="str">
        <f t="shared" ref="B57:D57" si="1">B13</f>
        <v>2022</v>
      </c>
      <c r="C57" s="64"/>
      <c r="D57" s="63" t="str">
        <f t="shared" si="1"/>
        <v>2023</v>
      </c>
      <c r="E57" s="64"/>
      <c r="F57" s="63" t="str">
        <f t="shared" ref="F57:G57" si="2">F13</f>
        <v>2024</v>
      </c>
      <c r="G57" s="64"/>
      <c r="H57" s="63" t="str">
        <f t="shared" ref="H57:I57" si="3">H13</f>
        <v>2025</v>
      </c>
      <c r="I57" s="64"/>
      <c r="J57" s="63" t="str">
        <f>J13</f>
        <v>Jun. 26*</v>
      </c>
      <c r="K57" s="64"/>
      <c r="M57" s="58"/>
      <c r="N57" s="58"/>
      <c r="O57" s="58"/>
      <c r="P57" s="58"/>
      <c r="Q57" s="58"/>
      <c r="R57" s="58"/>
      <c r="S57" s="58"/>
      <c r="T57" s="58"/>
      <c r="U57" s="58"/>
      <c r="V57" s="58"/>
      <c r="W57" s="58"/>
      <c r="X57" s="58"/>
      <c r="Y57" s="58"/>
      <c r="Z57" s="58"/>
      <c r="AA57" s="58"/>
      <c r="AB57" s="58"/>
      <c r="AC57" s="58"/>
      <c r="AD57" s="58"/>
      <c r="AE57" s="58"/>
    </row>
    <row r="58" spans="1:31" ht="15" customHeight="1" x14ac:dyDescent="0.25">
      <c r="A58" s="66"/>
      <c r="B58" s="3" t="s">
        <v>6</v>
      </c>
      <c r="C58" s="4" t="s">
        <v>7</v>
      </c>
      <c r="D58" s="3" t="s">
        <v>6</v>
      </c>
      <c r="E58" s="4" t="s">
        <v>7</v>
      </c>
      <c r="F58" s="3" t="s">
        <v>6</v>
      </c>
      <c r="G58" s="4" t="s">
        <v>7</v>
      </c>
      <c r="H58" s="3" t="s">
        <v>6</v>
      </c>
      <c r="I58" s="4" t="s">
        <v>7</v>
      </c>
      <c r="J58" s="3" t="s">
        <v>6</v>
      </c>
      <c r="K58" s="4" t="s">
        <v>7</v>
      </c>
      <c r="M58" s="58"/>
      <c r="N58" s="58"/>
      <c r="O58" s="58"/>
      <c r="P58" s="58"/>
      <c r="Q58" s="58"/>
      <c r="R58" s="58"/>
      <c r="S58" s="58"/>
      <c r="T58" s="58"/>
      <c r="U58" s="58"/>
      <c r="V58" s="58"/>
      <c r="W58" s="58"/>
      <c r="X58" s="58"/>
      <c r="Y58" s="58"/>
      <c r="Z58" s="58"/>
      <c r="AA58" s="58"/>
      <c r="AB58" s="58"/>
      <c r="AC58" s="58"/>
      <c r="AD58" s="58"/>
      <c r="AE58" s="58"/>
    </row>
    <row r="59" spans="1:31" x14ac:dyDescent="0.25">
      <c r="A59" s="14" t="s">
        <v>39</v>
      </c>
      <c r="B59" s="43">
        <v>36357.559267955003</v>
      </c>
      <c r="C59" s="42">
        <v>70.114563962139798</v>
      </c>
      <c r="D59" s="43">
        <v>38854.090798006997</v>
      </c>
      <c r="E59" s="42">
        <v>70.864397183783908</v>
      </c>
      <c r="F59" s="43">
        <v>40739.978784726001</v>
      </c>
      <c r="G59" s="42">
        <f>F59/F63*100</f>
        <v>70.74487299869223</v>
      </c>
      <c r="H59" s="42">
        <v>45479.266019032002</v>
      </c>
      <c r="I59" s="42">
        <v>73.890085872614989</v>
      </c>
      <c r="J59" s="43">
        <v>47989.689940930999</v>
      </c>
      <c r="K59" s="43">
        <v>71.232272745232777</v>
      </c>
      <c r="L59" s="59"/>
      <c r="M59" s="58"/>
      <c r="N59" s="58"/>
      <c r="O59" s="58"/>
      <c r="P59" s="58"/>
      <c r="Q59" s="58"/>
      <c r="R59" s="58"/>
      <c r="S59" s="58"/>
      <c r="T59" s="58"/>
      <c r="U59" s="58"/>
      <c r="V59" s="58"/>
      <c r="W59" s="58"/>
      <c r="X59" s="58"/>
      <c r="Y59" s="58"/>
      <c r="Z59" s="58"/>
      <c r="AA59" s="58"/>
      <c r="AB59" s="58"/>
      <c r="AC59" s="58"/>
      <c r="AD59" s="58"/>
      <c r="AE59" s="58"/>
    </row>
    <row r="60" spans="1:31" x14ac:dyDescent="0.25">
      <c r="A60" s="14" t="s">
        <v>40</v>
      </c>
      <c r="B60" s="44">
        <v>31.918328479811201</v>
      </c>
      <c r="C60" s="44"/>
      <c r="D60" s="57">
        <v>32.174750182371326</v>
      </c>
      <c r="E60" s="44"/>
      <c r="F60" s="57">
        <v>32.69718950473122</v>
      </c>
      <c r="G60" s="44"/>
      <c r="H60" s="44">
        <v>35.569191342369159</v>
      </c>
      <c r="I60" s="44"/>
      <c r="J60" s="43">
        <v>34.098795443515286</v>
      </c>
      <c r="K60" s="44"/>
      <c r="L60" s="59"/>
      <c r="M60" s="58"/>
      <c r="N60" s="58"/>
      <c r="O60" s="58"/>
      <c r="P60" s="58"/>
      <c r="Q60" s="58"/>
      <c r="R60" s="58"/>
      <c r="S60" s="58"/>
      <c r="T60" s="58"/>
      <c r="U60" s="58"/>
      <c r="V60" s="58"/>
      <c r="W60" s="58"/>
      <c r="X60" s="58"/>
      <c r="Y60" s="58"/>
      <c r="Z60" s="58"/>
      <c r="AA60" s="58"/>
      <c r="AB60" s="58"/>
      <c r="AC60" s="58"/>
      <c r="AD60" s="58"/>
      <c r="AE60" s="58"/>
    </row>
    <row r="61" spans="1:31" x14ac:dyDescent="0.25">
      <c r="A61" s="14" t="s">
        <v>41</v>
      </c>
      <c r="B61" s="45">
        <v>15496.944580328538</v>
      </c>
      <c r="C61" s="45">
        <v>29.88543603786021</v>
      </c>
      <c r="D61" s="45">
        <v>15974.698187864862</v>
      </c>
      <c r="E61" s="45">
        <v>29.1356028162161</v>
      </c>
      <c r="F61" s="45">
        <v>16847.203236901361</v>
      </c>
      <c r="G61" s="45">
        <f>F61/F63*100</f>
        <v>29.255127001307773</v>
      </c>
      <c r="H61" s="45">
        <v>16070.623227865532</v>
      </c>
      <c r="I61" s="42">
        <v>26.109914127385021</v>
      </c>
      <c r="J61" s="43">
        <v>19381.022927615948</v>
      </c>
      <c r="K61" s="57">
        <v>28.767727254767223</v>
      </c>
      <c r="L61" s="59"/>
      <c r="M61" s="58"/>
      <c r="N61" s="58"/>
      <c r="O61" s="58"/>
      <c r="P61" s="58"/>
      <c r="Q61" s="58"/>
      <c r="R61" s="58"/>
      <c r="S61" s="58"/>
      <c r="T61" s="58"/>
      <c r="U61" s="58"/>
      <c r="V61" s="58"/>
      <c r="W61" s="58"/>
      <c r="X61" s="58"/>
      <c r="Y61" s="58"/>
      <c r="Z61" s="58"/>
      <c r="AA61" s="58"/>
      <c r="AB61" s="58"/>
      <c r="AC61" s="58"/>
      <c r="AD61" s="58"/>
      <c r="AE61" s="58"/>
    </row>
    <row r="62" spans="1:31" x14ac:dyDescent="0.25">
      <c r="A62" s="14" t="s">
        <v>40</v>
      </c>
      <c r="B62" s="57">
        <v>13.604779240071846</v>
      </c>
      <c r="C62" s="44"/>
      <c r="D62" s="57">
        <v>13.228515012882388</v>
      </c>
      <c r="E62" s="44"/>
      <c r="F62" s="57">
        <v>13.521268623443882</v>
      </c>
      <c r="G62" s="44"/>
      <c r="H62" s="44">
        <v>12.568784033230928</v>
      </c>
      <c r="I62" s="44"/>
      <c r="J62" s="43">
        <v>13.771073268201972</v>
      </c>
      <c r="K62" s="44"/>
      <c r="L62" s="59"/>
      <c r="M62" s="58"/>
      <c r="N62" s="58"/>
      <c r="O62" s="58"/>
      <c r="P62" s="58"/>
      <c r="Q62" s="58"/>
      <c r="R62" s="58"/>
      <c r="S62" s="58"/>
      <c r="T62" s="58"/>
      <c r="U62" s="58"/>
      <c r="V62" s="58"/>
      <c r="W62" s="58"/>
      <c r="X62" s="58"/>
      <c r="Y62" s="58"/>
      <c r="Z62" s="58"/>
      <c r="AA62" s="58"/>
      <c r="AB62" s="58"/>
      <c r="AC62" s="58"/>
      <c r="AD62" s="58"/>
      <c r="AE62" s="58"/>
    </row>
    <row r="63" spans="1:31" ht="15.75" thickBot="1" x14ac:dyDescent="0.3">
      <c r="A63" s="46" t="s">
        <v>42</v>
      </c>
      <c r="B63" s="47">
        <v>51854.503848283537</v>
      </c>
      <c r="C63" s="47">
        <v>99.999999999999986</v>
      </c>
      <c r="D63" s="47">
        <v>54828.788985871855</v>
      </c>
      <c r="E63" s="47">
        <v>99.999999999999986</v>
      </c>
      <c r="F63" s="47">
        <v>57587.182021627363</v>
      </c>
      <c r="G63" s="47">
        <v>99.999999999999986</v>
      </c>
      <c r="H63" s="47">
        <v>61549.889246897532</v>
      </c>
      <c r="I63" s="47">
        <v>100.00000000000001</v>
      </c>
      <c r="J63" s="47">
        <v>67370.712868546951</v>
      </c>
      <c r="K63" s="47">
        <v>99.999999999999986</v>
      </c>
      <c r="L63" s="59"/>
      <c r="M63" s="58"/>
      <c r="N63" s="58"/>
      <c r="O63" s="58"/>
      <c r="P63" s="58"/>
      <c r="Q63" s="58"/>
      <c r="R63" s="58"/>
      <c r="S63" s="58"/>
      <c r="T63" s="58"/>
      <c r="U63" s="58"/>
      <c r="V63" s="58"/>
      <c r="W63" s="58"/>
      <c r="X63" s="58"/>
      <c r="Y63" s="58"/>
      <c r="Z63" s="58"/>
      <c r="AA63" s="58"/>
      <c r="AB63" s="58"/>
      <c r="AC63" s="58"/>
      <c r="AD63" s="58"/>
      <c r="AE63" s="58"/>
    </row>
    <row r="64" spans="1:31" ht="15.75" hidden="1" customHeight="1" x14ac:dyDescent="0.25">
      <c r="A64" s="39"/>
      <c r="B64" s="49"/>
      <c r="C64" s="48"/>
      <c r="D64" s="49"/>
      <c r="E64" s="48"/>
      <c r="F64" s="49"/>
      <c r="G64" s="48"/>
      <c r="H64" s="48"/>
      <c r="I64" s="48"/>
      <c r="J64" s="49"/>
      <c r="K64" s="48"/>
      <c r="L64" s="59"/>
    </row>
    <row r="65" spans="1:16" ht="15.75" hidden="1" customHeight="1" thickTop="1" x14ac:dyDescent="0.25">
      <c r="A65" s="1" t="s">
        <v>43</v>
      </c>
      <c r="B65" s="51" t="e">
        <v>#REF!</v>
      </c>
      <c r="C65" s="50"/>
      <c r="D65" s="51" t="e">
        <v>#REF!</v>
      </c>
      <c r="E65" s="50"/>
      <c r="F65" s="51" t="e">
        <v>#REF!</v>
      </c>
      <c r="G65" s="50"/>
      <c r="H65" s="50"/>
      <c r="I65" s="50"/>
      <c r="J65" s="51" t="e">
        <v>#REF!</v>
      </c>
      <c r="K65" s="50"/>
      <c r="L65" s="59"/>
    </row>
    <row r="66" spans="1:16" ht="9" customHeight="1" thickTop="1" x14ac:dyDescent="0.25">
      <c r="A66" s="1"/>
      <c r="B66" s="51"/>
      <c r="C66" s="50"/>
      <c r="D66" s="51"/>
      <c r="E66" s="50"/>
      <c r="F66" s="51"/>
      <c r="G66" s="50"/>
      <c r="H66" s="50"/>
      <c r="I66" s="50"/>
      <c r="J66" s="51"/>
      <c r="K66" s="50"/>
      <c r="L66" s="59"/>
    </row>
    <row r="67" spans="1:16" x14ac:dyDescent="0.25">
      <c r="A67" s="1" t="s">
        <v>51</v>
      </c>
      <c r="B67" s="71">
        <v>45.523107719883029</v>
      </c>
      <c r="C67" s="50"/>
      <c r="D67" s="71">
        <v>45.403265195253731</v>
      </c>
      <c r="E67" s="50"/>
      <c r="F67" s="71">
        <v>46.218458128175108</v>
      </c>
      <c r="G67" s="50"/>
      <c r="H67" s="71">
        <v>48.137975375600099</v>
      </c>
      <c r="I67" s="50"/>
      <c r="J67" s="52">
        <v>47.86986871171726</v>
      </c>
      <c r="K67" s="50"/>
      <c r="P67" s="72"/>
    </row>
    <row r="68" spans="1:16" ht="9" customHeight="1" thickBot="1" x14ac:dyDescent="0.3">
      <c r="A68" s="53"/>
      <c r="B68" s="54"/>
      <c r="C68" s="54"/>
      <c r="D68" s="54"/>
      <c r="E68" s="54"/>
      <c r="F68" s="54"/>
      <c r="G68" s="54"/>
      <c r="H68" s="54"/>
      <c r="I68" s="54"/>
      <c r="J68" s="54"/>
      <c r="K68" s="54"/>
    </row>
    <row r="69" spans="1:16" ht="3" customHeight="1" x14ac:dyDescent="0.25"/>
    <row r="70" spans="1:16" ht="15.75" customHeight="1" x14ac:dyDescent="0.25">
      <c r="A70" s="55" t="s">
        <v>45</v>
      </c>
      <c r="B70" s="56"/>
      <c r="C70" s="56"/>
      <c r="D70" s="56"/>
      <c r="E70" s="56"/>
      <c r="F70" s="56"/>
      <c r="G70" s="56"/>
      <c r="H70" s="56"/>
      <c r="I70" s="56"/>
      <c r="J70" s="56"/>
      <c r="K70" s="56"/>
    </row>
    <row r="71" spans="1:16" ht="25.5" customHeight="1" x14ac:dyDescent="0.25">
      <c r="A71" s="62" t="s">
        <v>58</v>
      </c>
      <c r="B71" s="62"/>
      <c r="C71" s="62"/>
      <c r="D71" s="62"/>
      <c r="E71" s="62"/>
      <c r="F71" s="62"/>
      <c r="G71" s="62"/>
      <c r="H71" s="62"/>
      <c r="I71" s="62"/>
      <c r="J71" s="62"/>
      <c r="K71" s="62"/>
    </row>
    <row r="72" spans="1:16" ht="12.75" customHeight="1" x14ac:dyDescent="0.25">
      <c r="A72" s="62" t="s">
        <v>46</v>
      </c>
      <c r="B72" s="62"/>
      <c r="C72" s="62"/>
      <c r="D72" s="62"/>
      <c r="E72" s="62"/>
      <c r="F72" s="62"/>
      <c r="G72" s="62"/>
      <c r="H72" s="62"/>
      <c r="I72" s="62"/>
      <c r="J72" s="62"/>
      <c r="K72" s="62"/>
    </row>
    <row r="73" spans="1:16" ht="15" customHeight="1" x14ac:dyDescent="0.25">
      <c r="A73" s="61" t="s">
        <v>47</v>
      </c>
      <c r="B73" s="61"/>
      <c r="C73" s="61"/>
      <c r="D73" s="61"/>
      <c r="E73" s="61"/>
      <c r="F73" s="61"/>
      <c r="G73" s="61"/>
      <c r="H73" s="61"/>
      <c r="I73" s="61"/>
      <c r="J73" s="61"/>
      <c r="K73" s="61"/>
    </row>
    <row r="74" spans="1:16" ht="23.25" customHeight="1" x14ac:dyDescent="0.25">
      <c r="A74" s="62" t="s">
        <v>59</v>
      </c>
      <c r="B74" s="62"/>
      <c r="C74" s="62"/>
      <c r="D74" s="62"/>
      <c r="E74" s="62"/>
      <c r="F74" s="62"/>
      <c r="G74" s="62"/>
      <c r="H74" s="62"/>
      <c r="I74" s="62"/>
      <c r="J74" s="62"/>
      <c r="K74" s="62"/>
    </row>
    <row r="75" spans="1:16" ht="15" customHeight="1" x14ac:dyDescent="0.25">
      <c r="A75" s="61"/>
      <c r="B75" s="61"/>
      <c r="C75" s="61"/>
      <c r="D75" s="61"/>
      <c r="E75" s="61"/>
      <c r="F75" s="61"/>
      <c r="G75" s="61"/>
      <c r="H75" s="61"/>
      <c r="I75" s="61"/>
      <c r="J75" s="61"/>
      <c r="K75" s="61"/>
    </row>
    <row r="77" spans="1:16" x14ac:dyDescent="0.25">
      <c r="B77" s="60"/>
      <c r="C77" s="60"/>
      <c r="D77" s="60"/>
      <c r="E77" s="60"/>
      <c r="F77" s="60"/>
      <c r="G77" s="60"/>
      <c r="H77" s="60"/>
      <c r="I77" s="60"/>
      <c r="J77" s="60"/>
    </row>
    <row r="78" spans="1:16" x14ac:dyDescent="0.25">
      <c r="J78" s="59"/>
    </row>
    <row r="80" spans="1:16" x14ac:dyDescent="0.25">
      <c r="F80" s="60"/>
      <c r="G80" s="60"/>
      <c r="H80" s="60"/>
    </row>
  </sheetData>
  <mergeCells count="24">
    <mergeCell ref="A11:K11"/>
    <mergeCell ref="A13:A14"/>
    <mergeCell ref="A5:K5"/>
    <mergeCell ref="A6:K6"/>
    <mergeCell ref="A7:K7"/>
    <mergeCell ref="A8:K8"/>
    <mergeCell ref="A9:K9"/>
    <mergeCell ref="A10:K10"/>
    <mergeCell ref="B13:C13"/>
    <mergeCell ref="J13:K13"/>
    <mergeCell ref="D13:E13"/>
    <mergeCell ref="F13:G13"/>
    <mergeCell ref="H13:I13"/>
    <mergeCell ref="A73:K73"/>
    <mergeCell ref="A74:K74"/>
    <mergeCell ref="A75:K75"/>
    <mergeCell ref="A71:K71"/>
    <mergeCell ref="J57:K57"/>
    <mergeCell ref="B57:C57"/>
    <mergeCell ref="A72:K72"/>
    <mergeCell ref="A57:A58"/>
    <mergeCell ref="D57:E57"/>
    <mergeCell ref="F57:G57"/>
    <mergeCell ref="H57:I57"/>
  </mergeCells>
  <pageMargins left="0.7" right="0.7" top="0.75" bottom="0.75" header="0.3" footer="0.3"/>
  <pageSetup orientation="portrait" r:id="rId1"/>
  <ignoredErrors>
    <ignoredError sqref="B13:I1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Manuel Joaquin Federico</dc:creator>
  <cp:lastModifiedBy>Memphys Pion Guerrero</cp:lastModifiedBy>
  <dcterms:created xsi:type="dcterms:W3CDTF">2020-11-11T18:26:43Z</dcterms:created>
  <dcterms:modified xsi:type="dcterms:W3CDTF">2026-07-20T13:58:27Z</dcterms:modified>
</cp:coreProperties>
</file>